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File 75  ( MYT 5 - FY 2025-26 to 2029-30 Petition )\To MERC Final Petition-Upload\Data Gaps-1\Data gaps -I Reply Part III\DG point 23\"/>
    </mc:Choice>
  </mc:AlternateContent>
  <xr:revisionPtr revIDLastSave="0" documentId="8_{26173ECB-339F-4E02-B876-23ADA24282AE}" xr6:coauthVersionLast="47" xr6:coauthVersionMax="47" xr10:uidLastSave="{00000000-0000-0000-0000-000000000000}"/>
  <bookViews>
    <workbookView xWindow="-108" yWindow="-108" windowWidth="23256" windowHeight="12456" xr2:uid="{126B14BB-E938-40DB-B8B7-786EB082818A}"/>
  </bookViews>
  <sheets>
    <sheet name="No. 24 BTPS U#3" sheetId="1" r:id="rId1"/>
    <sheet name="No. 24 BTPS U#4 &amp; 5" sheetId="2" r:id="rId2"/>
  </sheets>
  <definedNames>
    <definedName name="_xlnm._FilterDatabase" localSheetId="1" hidden="1">'No. 24 BTPS U#4 &amp; 5'!$C$5:$T$244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4" i="2" l="1"/>
  <c r="K244" i="2"/>
  <c r="T243" i="2"/>
  <c r="R243" i="2"/>
  <c r="P243" i="2"/>
  <c r="N243" i="2"/>
  <c r="L243" i="2"/>
  <c r="J243" i="2"/>
  <c r="I243" i="2"/>
  <c r="H243" i="2"/>
  <c r="G243" i="2"/>
  <c r="F243" i="2"/>
  <c r="E243" i="2"/>
  <c r="T242" i="2"/>
  <c r="R242" i="2"/>
  <c r="P242" i="2"/>
  <c r="N242" i="2"/>
  <c r="L242" i="2"/>
  <c r="J242" i="2"/>
  <c r="I242" i="2"/>
  <c r="H242" i="2"/>
  <c r="G242" i="2"/>
  <c r="F242" i="2"/>
  <c r="E242" i="2"/>
  <c r="T241" i="2"/>
  <c r="R241" i="2"/>
  <c r="P241" i="2"/>
  <c r="N241" i="2"/>
  <c r="L241" i="2"/>
  <c r="J241" i="2"/>
  <c r="I241" i="2"/>
  <c r="H241" i="2"/>
  <c r="G241" i="2"/>
  <c r="F241" i="2"/>
  <c r="E241" i="2"/>
  <c r="T240" i="2"/>
  <c r="R240" i="2"/>
  <c r="P240" i="2"/>
  <c r="N240" i="2"/>
  <c r="L240" i="2"/>
  <c r="J240" i="2"/>
  <c r="I240" i="2"/>
  <c r="H240" i="2"/>
  <c r="G240" i="2"/>
  <c r="F240" i="2"/>
  <c r="E240" i="2"/>
  <c r="T239" i="2"/>
  <c r="R239" i="2"/>
  <c r="P239" i="2"/>
  <c r="N239" i="2"/>
  <c r="L239" i="2"/>
  <c r="J239" i="2"/>
  <c r="I239" i="2"/>
  <c r="H239" i="2"/>
  <c r="G239" i="2"/>
  <c r="F239" i="2"/>
  <c r="E239" i="2"/>
  <c r="T238" i="2"/>
  <c r="T244" i="2" s="1"/>
  <c r="R238" i="2"/>
  <c r="R244" i="2" s="1"/>
  <c r="P238" i="2"/>
  <c r="P244" i="2" s="1"/>
  <c r="N238" i="2"/>
  <c r="N244" i="2" s="1"/>
  <c r="L238" i="2"/>
  <c r="L244" i="2" s="1"/>
  <c r="J238" i="2"/>
  <c r="J244" i="2" s="1"/>
  <c r="I238" i="2"/>
  <c r="I244" i="2" s="1"/>
  <c r="H238" i="2"/>
  <c r="H244" i="2" s="1"/>
  <c r="G238" i="2"/>
  <c r="G244" i="2" s="1"/>
  <c r="F238" i="2"/>
  <c r="F244" i="2" s="1"/>
  <c r="E238" i="2"/>
  <c r="E244" i="2" s="1"/>
  <c r="T237" i="2"/>
  <c r="R237" i="2"/>
  <c r="P237" i="2"/>
  <c r="N237" i="2"/>
  <c r="M237" i="2"/>
  <c r="L237" i="2"/>
  <c r="K237" i="2"/>
  <c r="J237" i="2"/>
  <c r="I237" i="2"/>
  <c r="H237" i="2"/>
  <c r="G237" i="2"/>
  <c r="F237" i="2"/>
  <c r="E237" i="2"/>
  <c r="T230" i="2"/>
  <c r="R230" i="2"/>
  <c r="P230" i="2"/>
  <c r="N230" i="2"/>
  <c r="M230" i="2"/>
  <c r="L230" i="2"/>
  <c r="K230" i="2"/>
  <c r="J230" i="2"/>
  <c r="I230" i="2"/>
  <c r="H230" i="2"/>
  <c r="G230" i="2"/>
  <c r="F230" i="2"/>
  <c r="E230" i="2"/>
  <c r="T223" i="2"/>
  <c r="R223" i="2"/>
  <c r="P223" i="2"/>
  <c r="N223" i="2"/>
  <c r="M223" i="2"/>
  <c r="L223" i="2"/>
  <c r="K223" i="2"/>
  <c r="J223" i="2"/>
  <c r="I223" i="2"/>
  <c r="H223" i="2"/>
  <c r="G223" i="2"/>
  <c r="F223" i="2"/>
  <c r="E223" i="2"/>
  <c r="T216" i="2"/>
  <c r="R216" i="2"/>
  <c r="P216" i="2"/>
  <c r="N216" i="2"/>
  <c r="M216" i="2"/>
  <c r="L216" i="2"/>
  <c r="K216" i="2"/>
  <c r="J216" i="2"/>
  <c r="I216" i="2"/>
  <c r="H216" i="2"/>
  <c r="G216" i="2"/>
  <c r="F216" i="2"/>
  <c r="E216" i="2"/>
  <c r="T209" i="2"/>
  <c r="R209" i="2"/>
  <c r="P209" i="2"/>
  <c r="N209" i="2"/>
  <c r="M209" i="2"/>
  <c r="L209" i="2"/>
  <c r="K209" i="2"/>
  <c r="J209" i="2"/>
  <c r="I209" i="2"/>
  <c r="H209" i="2"/>
  <c r="G209" i="2"/>
  <c r="F209" i="2"/>
  <c r="E209" i="2"/>
  <c r="T202" i="2"/>
  <c r="R202" i="2"/>
  <c r="P202" i="2"/>
  <c r="N202" i="2"/>
  <c r="M202" i="2"/>
  <c r="L202" i="2"/>
  <c r="K202" i="2"/>
  <c r="J202" i="2"/>
  <c r="I202" i="2"/>
  <c r="H202" i="2"/>
  <c r="G202" i="2"/>
  <c r="F202" i="2"/>
  <c r="E202" i="2"/>
  <c r="T195" i="2"/>
  <c r="R195" i="2"/>
  <c r="P195" i="2"/>
  <c r="N195" i="2"/>
  <c r="M195" i="2"/>
  <c r="L195" i="2"/>
  <c r="K195" i="2"/>
  <c r="J195" i="2"/>
  <c r="I195" i="2"/>
  <c r="H195" i="2"/>
  <c r="G195" i="2"/>
  <c r="F195" i="2"/>
  <c r="E195" i="2"/>
  <c r="N188" i="2"/>
  <c r="M188" i="2"/>
  <c r="L188" i="2"/>
  <c r="K188" i="2"/>
  <c r="T187" i="2"/>
  <c r="R187" i="2"/>
  <c r="P187" i="2"/>
  <c r="N187" i="2"/>
  <c r="L187" i="2"/>
  <c r="J187" i="2"/>
  <c r="I187" i="2"/>
  <c r="H187" i="2"/>
  <c r="G187" i="2"/>
  <c r="F187" i="2"/>
  <c r="E187" i="2"/>
  <c r="T186" i="2"/>
  <c r="R186" i="2"/>
  <c r="P186" i="2"/>
  <c r="N186" i="2"/>
  <c r="L186" i="2"/>
  <c r="J186" i="2"/>
  <c r="I186" i="2"/>
  <c r="H186" i="2"/>
  <c r="G186" i="2"/>
  <c r="F186" i="2"/>
  <c r="E186" i="2"/>
  <c r="T185" i="2"/>
  <c r="R185" i="2"/>
  <c r="P185" i="2"/>
  <c r="N185" i="2"/>
  <c r="L185" i="2"/>
  <c r="J185" i="2"/>
  <c r="I185" i="2"/>
  <c r="H185" i="2"/>
  <c r="G185" i="2"/>
  <c r="F185" i="2"/>
  <c r="E185" i="2"/>
  <c r="T184" i="2"/>
  <c r="R184" i="2"/>
  <c r="P184" i="2"/>
  <c r="N184" i="2"/>
  <c r="L184" i="2"/>
  <c r="J184" i="2"/>
  <c r="I184" i="2"/>
  <c r="H184" i="2"/>
  <c r="G184" i="2"/>
  <c r="F184" i="2"/>
  <c r="E184" i="2"/>
  <c r="T183" i="2"/>
  <c r="R183" i="2"/>
  <c r="P183" i="2"/>
  <c r="N183" i="2"/>
  <c r="L183" i="2"/>
  <c r="J183" i="2"/>
  <c r="I183" i="2"/>
  <c r="H183" i="2"/>
  <c r="G183" i="2"/>
  <c r="F183" i="2"/>
  <c r="E183" i="2"/>
  <c r="T182" i="2"/>
  <c r="T188" i="2" s="1"/>
  <c r="R182" i="2"/>
  <c r="R188" i="2" s="1"/>
  <c r="P182" i="2"/>
  <c r="P188" i="2" s="1"/>
  <c r="N182" i="2"/>
  <c r="L182" i="2"/>
  <c r="J182" i="2"/>
  <c r="J188" i="2" s="1"/>
  <c r="I182" i="2"/>
  <c r="I188" i="2" s="1"/>
  <c r="H182" i="2"/>
  <c r="H188" i="2" s="1"/>
  <c r="G182" i="2"/>
  <c r="G188" i="2" s="1"/>
  <c r="F182" i="2"/>
  <c r="F188" i="2" s="1"/>
  <c r="E182" i="2"/>
  <c r="E188" i="2" s="1"/>
  <c r="T181" i="2"/>
  <c r="R181" i="2"/>
  <c r="P181" i="2"/>
  <c r="N181" i="2"/>
  <c r="M181" i="2"/>
  <c r="L181" i="2"/>
  <c r="K181" i="2"/>
  <c r="J181" i="2"/>
  <c r="I181" i="2"/>
  <c r="H181" i="2"/>
  <c r="G181" i="2"/>
  <c r="F181" i="2"/>
  <c r="E181" i="2"/>
  <c r="T174" i="2"/>
  <c r="R174" i="2"/>
  <c r="P174" i="2"/>
  <c r="N174" i="2"/>
  <c r="M174" i="2"/>
  <c r="L174" i="2"/>
  <c r="K174" i="2"/>
  <c r="J174" i="2"/>
  <c r="I174" i="2"/>
  <c r="H174" i="2"/>
  <c r="G174" i="2"/>
  <c r="F174" i="2"/>
  <c r="E174" i="2"/>
  <c r="T167" i="2"/>
  <c r="R167" i="2"/>
  <c r="P167" i="2"/>
  <c r="N167" i="2"/>
  <c r="M167" i="2"/>
  <c r="L167" i="2"/>
  <c r="K167" i="2"/>
  <c r="J167" i="2"/>
  <c r="I167" i="2"/>
  <c r="H167" i="2"/>
  <c r="G167" i="2"/>
  <c r="F167" i="2"/>
  <c r="E167" i="2"/>
  <c r="T160" i="2"/>
  <c r="R160" i="2"/>
  <c r="P160" i="2"/>
  <c r="N160" i="2"/>
  <c r="M160" i="2"/>
  <c r="L160" i="2"/>
  <c r="K160" i="2"/>
  <c r="J160" i="2"/>
  <c r="I160" i="2"/>
  <c r="H160" i="2"/>
  <c r="G160" i="2"/>
  <c r="F160" i="2"/>
  <c r="E160" i="2"/>
  <c r="T153" i="2"/>
  <c r="R153" i="2"/>
  <c r="P153" i="2"/>
  <c r="N153" i="2"/>
  <c r="M153" i="2"/>
  <c r="L153" i="2"/>
  <c r="K153" i="2"/>
  <c r="J153" i="2"/>
  <c r="I153" i="2"/>
  <c r="H153" i="2"/>
  <c r="G153" i="2"/>
  <c r="F153" i="2"/>
  <c r="E153" i="2"/>
  <c r="T146" i="2"/>
  <c r="R146" i="2"/>
  <c r="P146" i="2"/>
  <c r="N146" i="2"/>
  <c r="M146" i="2"/>
  <c r="L146" i="2"/>
  <c r="K146" i="2"/>
  <c r="J146" i="2"/>
  <c r="I146" i="2"/>
  <c r="H146" i="2"/>
  <c r="G146" i="2"/>
  <c r="F146" i="2"/>
  <c r="E146" i="2"/>
  <c r="T139" i="2"/>
  <c r="S139" i="2"/>
  <c r="R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T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R104" i="2"/>
  <c r="P104" i="2"/>
  <c r="N104" i="2"/>
  <c r="M104" i="2"/>
  <c r="L104" i="2"/>
  <c r="K104" i="2"/>
  <c r="I104" i="2"/>
  <c r="H104" i="2"/>
  <c r="G104" i="2"/>
  <c r="F104" i="2"/>
  <c r="E104" i="2"/>
  <c r="I97" i="2"/>
  <c r="E97" i="2"/>
  <c r="T96" i="2"/>
  <c r="R96" i="2"/>
  <c r="P96" i="2"/>
  <c r="N96" i="2"/>
  <c r="L96" i="2"/>
  <c r="J96" i="2"/>
  <c r="I96" i="2"/>
  <c r="H96" i="2"/>
  <c r="G96" i="2"/>
  <c r="F96" i="2"/>
  <c r="E96" i="2"/>
  <c r="T95" i="2"/>
  <c r="R95" i="2"/>
  <c r="P95" i="2"/>
  <c r="N95" i="2"/>
  <c r="L95" i="2"/>
  <c r="J95" i="2"/>
  <c r="I95" i="2"/>
  <c r="H95" i="2"/>
  <c r="G95" i="2"/>
  <c r="F95" i="2"/>
  <c r="E95" i="2"/>
  <c r="T94" i="2"/>
  <c r="R94" i="2"/>
  <c r="P94" i="2"/>
  <c r="N94" i="2"/>
  <c r="L94" i="2"/>
  <c r="J94" i="2"/>
  <c r="I94" i="2"/>
  <c r="H94" i="2"/>
  <c r="G94" i="2"/>
  <c r="G97" i="2" s="1"/>
  <c r="F94" i="2"/>
  <c r="F97" i="2" s="1"/>
  <c r="E94" i="2"/>
  <c r="T93" i="2"/>
  <c r="R93" i="2"/>
  <c r="P93" i="2"/>
  <c r="N93" i="2"/>
  <c r="L93" i="2"/>
  <c r="J93" i="2"/>
  <c r="I93" i="2"/>
  <c r="H93" i="2"/>
  <c r="G93" i="2"/>
  <c r="F93" i="2"/>
  <c r="E93" i="2"/>
  <c r="T92" i="2"/>
  <c r="S92" i="2"/>
  <c r="S97" i="2" s="1"/>
  <c r="R92" i="2"/>
  <c r="Q92" i="2"/>
  <c r="Q97" i="2" s="1"/>
  <c r="P92" i="2"/>
  <c r="O92" i="2"/>
  <c r="O97" i="2" s="1"/>
  <c r="N92" i="2"/>
  <c r="M92" i="2"/>
  <c r="M97" i="2" s="1"/>
  <c r="L92" i="2"/>
  <c r="K92" i="2"/>
  <c r="K97" i="2" s="1"/>
  <c r="J92" i="2"/>
  <c r="I92" i="2"/>
  <c r="H92" i="2"/>
  <c r="G92" i="2"/>
  <c r="F92" i="2"/>
  <c r="E92" i="2"/>
  <c r="T91" i="2"/>
  <c r="T97" i="2" s="1"/>
  <c r="R91" i="2"/>
  <c r="R97" i="2" s="1"/>
  <c r="P91" i="2"/>
  <c r="P97" i="2" s="1"/>
  <c r="N91" i="2"/>
  <c r="N97" i="2" s="1"/>
  <c r="L91" i="2"/>
  <c r="L97" i="2" s="1"/>
  <c r="J91" i="2"/>
  <c r="J97" i="2" s="1"/>
  <c r="I91" i="2"/>
  <c r="H91" i="2"/>
  <c r="H97" i="2" s="1"/>
  <c r="G91" i="2"/>
  <c r="F91" i="2"/>
  <c r="E91" i="2"/>
  <c r="T90" i="2"/>
  <c r="R90" i="2"/>
  <c r="P90" i="2"/>
  <c r="N90" i="2"/>
  <c r="M90" i="2"/>
  <c r="L90" i="2"/>
  <c r="K90" i="2"/>
  <c r="J90" i="2"/>
  <c r="I90" i="2"/>
  <c r="H90" i="2"/>
  <c r="G90" i="2"/>
  <c r="F90" i="2"/>
  <c r="E90" i="2"/>
  <c r="T83" i="2"/>
  <c r="R83" i="2"/>
  <c r="P83" i="2"/>
  <c r="N83" i="2"/>
  <c r="M83" i="2"/>
  <c r="L83" i="2"/>
  <c r="K83" i="2"/>
  <c r="J83" i="2"/>
  <c r="I83" i="2"/>
  <c r="H83" i="2"/>
  <c r="G83" i="2"/>
  <c r="F83" i="2"/>
  <c r="E83" i="2"/>
  <c r="T76" i="2"/>
  <c r="R76" i="2"/>
  <c r="P76" i="2"/>
  <c r="N76" i="2"/>
  <c r="M76" i="2"/>
  <c r="L76" i="2"/>
  <c r="K76" i="2"/>
  <c r="J76" i="2"/>
  <c r="I76" i="2"/>
  <c r="H76" i="2"/>
  <c r="G76" i="2"/>
  <c r="F76" i="2"/>
  <c r="E76" i="2"/>
  <c r="T69" i="2"/>
  <c r="R69" i="2"/>
  <c r="P69" i="2"/>
  <c r="N69" i="2"/>
  <c r="M69" i="2"/>
  <c r="L69" i="2"/>
  <c r="K69" i="2"/>
  <c r="J69" i="2"/>
  <c r="I69" i="2"/>
  <c r="H69" i="2"/>
  <c r="G69" i="2"/>
  <c r="F69" i="2"/>
  <c r="E69" i="2"/>
  <c r="T62" i="2"/>
  <c r="R62" i="2"/>
  <c r="P62" i="2"/>
  <c r="N62" i="2"/>
  <c r="M62" i="2"/>
  <c r="L62" i="2"/>
  <c r="K62" i="2"/>
  <c r="J62" i="2"/>
  <c r="I62" i="2"/>
  <c r="H62" i="2"/>
  <c r="G62" i="2"/>
  <c r="F62" i="2"/>
  <c r="E62" i="2"/>
  <c r="T55" i="2"/>
  <c r="R55" i="2"/>
  <c r="P55" i="2"/>
  <c r="N55" i="2"/>
  <c r="M55" i="2"/>
  <c r="L55" i="2"/>
  <c r="K55" i="2"/>
  <c r="J55" i="2"/>
  <c r="I55" i="2"/>
  <c r="H55" i="2"/>
  <c r="G55" i="2"/>
  <c r="F55" i="2"/>
  <c r="E55" i="2"/>
  <c r="T48" i="2"/>
  <c r="R48" i="2"/>
  <c r="P48" i="2"/>
  <c r="N48" i="2"/>
  <c r="M48" i="2"/>
  <c r="L48" i="2"/>
  <c r="K48" i="2"/>
  <c r="J48" i="2"/>
  <c r="I48" i="2"/>
  <c r="H48" i="2"/>
  <c r="G48" i="2"/>
  <c r="F48" i="2"/>
  <c r="E48" i="2"/>
  <c r="T41" i="2"/>
  <c r="R41" i="2"/>
  <c r="P41" i="2"/>
  <c r="N41" i="2"/>
  <c r="M41" i="2"/>
  <c r="L41" i="2"/>
  <c r="K41" i="2"/>
  <c r="J41" i="2"/>
  <c r="I41" i="2"/>
  <c r="H41" i="2"/>
  <c r="G41" i="2"/>
  <c r="F41" i="2"/>
  <c r="E41" i="2"/>
  <c r="T34" i="2"/>
  <c r="R34" i="2"/>
  <c r="P34" i="2"/>
  <c r="N34" i="2"/>
  <c r="M34" i="2"/>
  <c r="L34" i="2"/>
  <c r="K34" i="2"/>
  <c r="J34" i="2"/>
  <c r="I34" i="2"/>
  <c r="H34" i="2"/>
  <c r="G34" i="2"/>
  <c r="F34" i="2"/>
  <c r="E34" i="2"/>
  <c r="T27" i="2"/>
  <c r="R27" i="2"/>
  <c r="P27" i="2"/>
  <c r="N27" i="2"/>
  <c r="M27" i="2"/>
  <c r="L27" i="2"/>
  <c r="K27" i="2"/>
  <c r="J27" i="2"/>
  <c r="I27" i="2"/>
  <c r="H27" i="2"/>
  <c r="G27" i="2"/>
  <c r="F27" i="2"/>
  <c r="E27" i="2"/>
  <c r="T20" i="2"/>
  <c r="R20" i="2"/>
  <c r="P20" i="2"/>
  <c r="N20" i="2"/>
  <c r="M20" i="2"/>
  <c r="L20" i="2"/>
  <c r="K20" i="2"/>
  <c r="J20" i="2"/>
  <c r="I20" i="2"/>
  <c r="H20" i="2"/>
  <c r="G20" i="2"/>
  <c r="F20" i="2"/>
  <c r="E20" i="2"/>
  <c r="T13" i="2"/>
  <c r="R13" i="2"/>
  <c r="P13" i="2"/>
  <c r="N13" i="2"/>
  <c r="M13" i="2"/>
  <c r="L13" i="2"/>
  <c r="K13" i="2"/>
  <c r="J13" i="2"/>
  <c r="I13" i="2"/>
  <c r="H13" i="2"/>
  <c r="G13" i="2"/>
  <c r="F13" i="2"/>
  <c r="E13" i="2"/>
  <c r="K244" i="1"/>
  <c r="L243" i="1"/>
  <c r="J243" i="1"/>
  <c r="I243" i="1"/>
  <c r="H243" i="1"/>
  <c r="G243" i="1"/>
  <c r="F243" i="1"/>
  <c r="E243" i="1"/>
  <c r="L242" i="1"/>
  <c r="J242" i="1"/>
  <c r="I242" i="1"/>
  <c r="H242" i="1"/>
  <c r="G242" i="1"/>
  <c r="F242" i="1"/>
  <c r="E242" i="1"/>
  <c r="L241" i="1"/>
  <c r="J241" i="1"/>
  <c r="I241" i="1"/>
  <c r="H241" i="1"/>
  <c r="G241" i="1"/>
  <c r="F241" i="1"/>
  <c r="E241" i="1"/>
  <c r="L240" i="1"/>
  <c r="J240" i="1"/>
  <c r="I240" i="1"/>
  <c r="H240" i="1"/>
  <c r="G240" i="1"/>
  <c r="F240" i="1"/>
  <c r="E240" i="1"/>
  <c r="L239" i="1"/>
  <c r="J239" i="1"/>
  <c r="I239" i="1"/>
  <c r="H239" i="1"/>
  <c r="G239" i="1"/>
  <c r="F239" i="1"/>
  <c r="E239" i="1"/>
  <c r="L238" i="1"/>
  <c r="L244" i="1" s="1"/>
  <c r="J238" i="1"/>
  <c r="J244" i="1" s="1"/>
  <c r="I238" i="1"/>
  <c r="I244" i="1" s="1"/>
  <c r="H238" i="1"/>
  <c r="H244" i="1" s="1"/>
  <c r="G238" i="1"/>
  <c r="G244" i="1" s="1"/>
  <c r="F238" i="1"/>
  <c r="F244" i="1" s="1"/>
  <c r="E238" i="1"/>
  <c r="E244" i="1" s="1"/>
  <c r="L237" i="1"/>
  <c r="K237" i="1"/>
  <c r="J237" i="1"/>
  <c r="I237" i="1"/>
  <c r="H237" i="1"/>
  <c r="G237" i="1"/>
  <c r="F237" i="1"/>
  <c r="E237" i="1"/>
  <c r="L230" i="1"/>
  <c r="K230" i="1"/>
  <c r="J230" i="1"/>
  <c r="I230" i="1"/>
  <c r="H230" i="1"/>
  <c r="G230" i="1"/>
  <c r="F230" i="1"/>
  <c r="E230" i="1"/>
  <c r="L223" i="1"/>
  <c r="K223" i="1"/>
  <c r="J223" i="1"/>
  <c r="I223" i="1"/>
  <c r="H223" i="1"/>
  <c r="G223" i="1"/>
  <c r="F223" i="1"/>
  <c r="E223" i="1"/>
  <c r="L216" i="1"/>
  <c r="K216" i="1"/>
  <c r="J216" i="1"/>
  <c r="I216" i="1"/>
  <c r="H216" i="1"/>
  <c r="G216" i="1"/>
  <c r="F216" i="1"/>
  <c r="E216" i="1"/>
  <c r="L209" i="1"/>
  <c r="K209" i="1"/>
  <c r="J209" i="1"/>
  <c r="I209" i="1"/>
  <c r="H209" i="1"/>
  <c r="G209" i="1"/>
  <c r="F209" i="1"/>
  <c r="E209" i="1"/>
  <c r="L202" i="1"/>
  <c r="K202" i="1"/>
  <c r="J202" i="1"/>
  <c r="I202" i="1"/>
  <c r="H202" i="1"/>
  <c r="G202" i="1"/>
  <c r="F202" i="1"/>
  <c r="E202" i="1"/>
  <c r="L195" i="1"/>
  <c r="K195" i="1"/>
  <c r="J195" i="1"/>
  <c r="I195" i="1"/>
  <c r="H195" i="1"/>
  <c r="G195" i="1"/>
  <c r="F195" i="1"/>
  <c r="E195" i="1"/>
  <c r="L188" i="1"/>
  <c r="K188" i="1"/>
  <c r="J188" i="1"/>
  <c r="L187" i="1"/>
  <c r="J187" i="1"/>
  <c r="I187" i="1"/>
  <c r="H187" i="1"/>
  <c r="G187" i="1"/>
  <c r="F187" i="1"/>
  <c r="E187" i="1"/>
  <c r="L186" i="1"/>
  <c r="J186" i="1"/>
  <c r="I186" i="1"/>
  <c r="H186" i="1"/>
  <c r="G186" i="1"/>
  <c r="F186" i="1"/>
  <c r="E186" i="1"/>
  <c r="L185" i="1"/>
  <c r="J185" i="1"/>
  <c r="I185" i="1"/>
  <c r="H185" i="1"/>
  <c r="G185" i="1"/>
  <c r="F185" i="1"/>
  <c r="E185" i="1"/>
  <c r="L184" i="1"/>
  <c r="J184" i="1"/>
  <c r="I184" i="1"/>
  <c r="H184" i="1"/>
  <c r="G184" i="1"/>
  <c r="F184" i="1"/>
  <c r="E184" i="1"/>
  <c r="L183" i="1"/>
  <c r="J183" i="1"/>
  <c r="I183" i="1"/>
  <c r="H183" i="1"/>
  <c r="G183" i="1"/>
  <c r="F183" i="1"/>
  <c r="E183" i="1"/>
  <c r="L182" i="1"/>
  <c r="J182" i="1"/>
  <c r="I182" i="1"/>
  <c r="I188" i="1" s="1"/>
  <c r="H182" i="1"/>
  <c r="H188" i="1" s="1"/>
  <c r="G182" i="1"/>
  <c r="G188" i="1" s="1"/>
  <c r="F182" i="1"/>
  <c r="F188" i="1" s="1"/>
  <c r="E182" i="1"/>
  <c r="E188" i="1" s="1"/>
  <c r="L181" i="1"/>
  <c r="K181" i="1"/>
  <c r="J181" i="1"/>
  <c r="I181" i="1"/>
  <c r="H181" i="1"/>
  <c r="G181" i="1"/>
  <c r="F181" i="1"/>
  <c r="E181" i="1"/>
  <c r="L174" i="1"/>
  <c r="K174" i="1"/>
  <c r="J174" i="1"/>
  <c r="I174" i="1"/>
  <c r="H174" i="1"/>
  <c r="G174" i="1"/>
  <c r="F174" i="1"/>
  <c r="E174" i="1"/>
  <c r="L167" i="1"/>
  <c r="K167" i="1"/>
  <c r="J167" i="1"/>
  <c r="I167" i="1"/>
  <c r="H167" i="1"/>
  <c r="G167" i="1"/>
  <c r="F167" i="1"/>
  <c r="E167" i="1"/>
  <c r="L160" i="1"/>
  <c r="K160" i="1"/>
  <c r="J160" i="1"/>
  <c r="I160" i="1"/>
  <c r="H160" i="1"/>
  <c r="G160" i="1"/>
  <c r="F160" i="1"/>
  <c r="E160" i="1"/>
  <c r="L153" i="1"/>
  <c r="K153" i="1"/>
  <c r="J153" i="1"/>
  <c r="I153" i="1"/>
  <c r="H153" i="1"/>
  <c r="G153" i="1"/>
  <c r="F153" i="1"/>
  <c r="E153" i="1"/>
  <c r="L146" i="1"/>
  <c r="K146" i="1"/>
  <c r="J146" i="1"/>
  <c r="I146" i="1"/>
  <c r="H146" i="1"/>
  <c r="G146" i="1"/>
  <c r="F146" i="1"/>
  <c r="E146" i="1"/>
  <c r="L139" i="1"/>
  <c r="K139" i="1"/>
  <c r="J139" i="1"/>
  <c r="I139" i="1"/>
  <c r="H139" i="1"/>
  <c r="G139" i="1"/>
  <c r="F139" i="1"/>
  <c r="E139" i="1"/>
  <c r="L132" i="1"/>
  <c r="K132" i="1"/>
  <c r="J132" i="1"/>
  <c r="I132" i="1"/>
  <c r="H132" i="1"/>
  <c r="G132" i="1"/>
  <c r="F132" i="1"/>
  <c r="E132" i="1"/>
  <c r="L125" i="1"/>
  <c r="K125" i="1"/>
  <c r="J125" i="1"/>
  <c r="I125" i="1"/>
  <c r="H125" i="1"/>
  <c r="G125" i="1"/>
  <c r="F125" i="1"/>
  <c r="E125" i="1"/>
  <c r="L118" i="1"/>
  <c r="K118" i="1"/>
  <c r="J118" i="1"/>
  <c r="I118" i="1"/>
  <c r="H118" i="1"/>
  <c r="G118" i="1"/>
  <c r="F118" i="1"/>
  <c r="E118" i="1"/>
  <c r="L111" i="1"/>
  <c r="K111" i="1"/>
  <c r="J111" i="1"/>
  <c r="I111" i="1"/>
  <c r="H111" i="1"/>
  <c r="G111" i="1"/>
  <c r="F111" i="1"/>
  <c r="E111" i="1"/>
  <c r="L104" i="1"/>
  <c r="K104" i="1"/>
  <c r="J104" i="1"/>
  <c r="I104" i="1"/>
  <c r="H104" i="1"/>
  <c r="G104" i="1"/>
  <c r="F104" i="1"/>
  <c r="E104" i="1"/>
  <c r="L97" i="1"/>
  <c r="K97" i="1"/>
  <c r="L96" i="1"/>
  <c r="J96" i="1"/>
  <c r="I96" i="1"/>
  <c r="H96" i="1"/>
  <c r="G96" i="1"/>
  <c r="F96" i="1"/>
  <c r="E96" i="1"/>
  <c r="L95" i="1"/>
  <c r="J95" i="1"/>
  <c r="I95" i="1"/>
  <c r="H95" i="1"/>
  <c r="G95" i="1"/>
  <c r="F95" i="1"/>
  <c r="E95" i="1"/>
  <c r="L94" i="1"/>
  <c r="J94" i="1"/>
  <c r="I94" i="1"/>
  <c r="H94" i="1"/>
  <c r="G94" i="1"/>
  <c r="F94" i="1"/>
  <c r="E94" i="1"/>
  <c r="L93" i="1"/>
  <c r="J93" i="1"/>
  <c r="I93" i="1"/>
  <c r="H93" i="1"/>
  <c r="G93" i="1"/>
  <c r="F93" i="1"/>
  <c r="E93" i="1"/>
  <c r="L92" i="1"/>
  <c r="J92" i="1"/>
  <c r="I92" i="1"/>
  <c r="H92" i="1"/>
  <c r="G92" i="1"/>
  <c r="F92" i="1"/>
  <c r="E92" i="1"/>
  <c r="L91" i="1"/>
  <c r="J91" i="1"/>
  <c r="J97" i="1" s="1"/>
  <c r="I91" i="1"/>
  <c r="I97" i="1" s="1"/>
  <c r="H91" i="1"/>
  <c r="H97" i="1" s="1"/>
  <c r="G91" i="1"/>
  <c r="G97" i="1" s="1"/>
  <c r="F91" i="1"/>
  <c r="F97" i="1" s="1"/>
  <c r="E91" i="1"/>
  <c r="E97" i="1" s="1"/>
  <c r="L90" i="1"/>
  <c r="K90" i="1"/>
  <c r="J90" i="1"/>
  <c r="I90" i="1"/>
  <c r="H90" i="1"/>
  <c r="G90" i="1"/>
  <c r="F90" i="1"/>
  <c r="E90" i="1"/>
  <c r="L83" i="1"/>
  <c r="K83" i="1"/>
  <c r="J83" i="1"/>
  <c r="I83" i="1"/>
  <c r="H83" i="1"/>
  <c r="G83" i="1"/>
  <c r="F83" i="1"/>
  <c r="E83" i="1"/>
  <c r="L76" i="1"/>
  <c r="K76" i="1"/>
  <c r="J76" i="1"/>
  <c r="I76" i="1"/>
  <c r="H76" i="1"/>
  <c r="G76" i="1"/>
  <c r="F76" i="1"/>
  <c r="E76" i="1"/>
  <c r="L69" i="1"/>
  <c r="K69" i="1"/>
  <c r="J69" i="1"/>
  <c r="I69" i="1"/>
  <c r="H69" i="1"/>
  <c r="G69" i="1"/>
  <c r="F69" i="1"/>
  <c r="E69" i="1"/>
  <c r="L62" i="1"/>
  <c r="K62" i="1"/>
  <c r="J62" i="1"/>
  <c r="I62" i="1"/>
  <c r="H62" i="1"/>
  <c r="G62" i="1"/>
  <c r="F62" i="1"/>
  <c r="E62" i="1"/>
  <c r="L55" i="1"/>
  <c r="K55" i="1"/>
  <c r="J55" i="1"/>
  <c r="I55" i="1"/>
  <c r="H55" i="1"/>
  <c r="G55" i="1"/>
  <c r="F55" i="1"/>
  <c r="E55" i="1"/>
  <c r="L48" i="1"/>
  <c r="K48" i="1"/>
  <c r="J48" i="1"/>
  <c r="I48" i="1"/>
  <c r="H48" i="1"/>
  <c r="G48" i="1"/>
  <c r="F48" i="1"/>
  <c r="E48" i="1"/>
  <c r="L41" i="1"/>
  <c r="K41" i="1"/>
  <c r="J41" i="1"/>
  <c r="I41" i="1"/>
  <c r="H41" i="1"/>
  <c r="G41" i="1"/>
  <c r="F41" i="1"/>
  <c r="E41" i="1"/>
  <c r="L34" i="1"/>
  <c r="K34" i="1"/>
  <c r="J34" i="1"/>
  <c r="I34" i="1"/>
  <c r="H34" i="1"/>
  <c r="G34" i="1"/>
  <c r="F34" i="1"/>
  <c r="E34" i="1"/>
  <c r="L27" i="1"/>
  <c r="K27" i="1"/>
  <c r="J27" i="1"/>
  <c r="I27" i="1"/>
  <c r="H27" i="1"/>
  <c r="G27" i="1"/>
  <c r="F27" i="1"/>
  <c r="E27" i="1"/>
  <c r="L20" i="1"/>
  <c r="K20" i="1"/>
  <c r="J20" i="1"/>
  <c r="I20" i="1"/>
  <c r="H20" i="1"/>
  <c r="G20" i="1"/>
  <c r="F20" i="1"/>
  <c r="E20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<sst xmlns="http://schemas.openxmlformats.org/spreadsheetml/2006/main" count="590" uniqueCount="31">
  <si>
    <t xml:space="preserve">24. Details of Coal Availability </t>
  </si>
  <si>
    <t>Station: Bhusawal TPS Stage-II U#3</t>
  </si>
  <si>
    <t>Month</t>
  </si>
  <si>
    <t>Coal Company</t>
  </si>
  <si>
    <r>
      <t xml:space="preserve">Prorata ACQ as per the </t>
    </r>
    <r>
      <rPr>
        <b/>
        <i/>
        <sz val="11"/>
        <color rgb="FF000000"/>
        <rFont val="Times New Roman"/>
        <family val="1"/>
      </rPr>
      <t>FSA /BL/MoU</t>
    </r>
  </si>
  <si>
    <t>Requirement given to the Coal Company</t>
  </si>
  <si>
    <t>Quantum agreed to be supplied by the Coal Company</t>
  </si>
  <si>
    <t>Requisition placed with Railways during the month</t>
  </si>
  <si>
    <t>Actual quantum of coal supplied*</t>
  </si>
  <si>
    <t>Transfer to other Stations</t>
  </si>
  <si>
    <t>Details of those Stations to which the coal has been transferred</t>
  </si>
  <si>
    <t>Ton</t>
  </si>
  <si>
    <t>Station</t>
  </si>
  <si>
    <t>WCL</t>
  </si>
  <si>
    <t>MCL</t>
  </si>
  <si>
    <t>SECL</t>
  </si>
  <si>
    <t>SCCL</t>
  </si>
  <si>
    <t>Washed Coal</t>
  </si>
  <si>
    <t>Imported Coal</t>
  </si>
  <si>
    <t>Total</t>
  </si>
  <si>
    <t>Total for FY 2022-23</t>
  </si>
  <si>
    <t>Imported</t>
  </si>
  <si>
    <t>Note: Out of total station quantities of Prorata ACQ, Requirement given to coal co.  &amp; Quantum agreed to be supplied by the Coal Co. 20% considered for Stage II U #3</t>
  </si>
  <si>
    <t>24. Details of Coal Availability</t>
  </si>
  <si>
    <t>Station: Bhusawal TPS Stage-III U#4&amp;5</t>
  </si>
  <si>
    <t>Nashik TPS</t>
  </si>
  <si>
    <t>Paras TPS</t>
  </si>
  <si>
    <t xml:space="preserve">Khaperkheda TPS </t>
  </si>
  <si>
    <t xml:space="preserve">Chandrapur TPS </t>
  </si>
  <si>
    <t xml:space="preserve">Koradi TPS </t>
  </si>
  <si>
    <t>Note: Out of total station quantities of Prorata ACQ, Requirement given to coal co.  &amp; Quantum agreed to be supplied by the Coal Co. 80% considered for Stage III U #4&amp;5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</si>
</sst>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rgb="FF000000"/>
      <name val="Calibri"/>
      <family val="2"/>
    </font>
    <font>
      <i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Calibri"/>
      <family val="2"/>
    </font>
    <font>
      <sz val="12"/>
      <name val="Cambria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17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17" fontId="6" fillId="2" borderId="3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/>
    </xf>
    <xf numFmtId="17" fontId="6" fillId="2" borderId="4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right" wrapText="1"/>
    </xf>
    <xf numFmtId="17" fontId="3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17" fontId="3" fillId="2" borderId="3" xfId="0" applyNumberFormat="1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wrapText="1"/>
    </xf>
    <xf numFmtId="2" fontId="6" fillId="2" borderId="1" xfId="0" applyNumberFormat="1" applyFont="1" applyFill="1" applyBorder="1" applyAlignment="1">
      <alignment horizontal="right" wrapText="1"/>
    </xf>
    <xf numFmtId="1" fontId="7" fillId="3" borderId="1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4" fontId="6" fillId="5" borderId="1" xfId="0" applyNumberFormat="1" applyFont="1" applyFill="1" applyBorder="1" applyAlignment="1">
      <alignment horizontal="right" wrapText="1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1079F-E818-4343-8179-283CB41D6F1C}">
  <dimension ref="C2:L246"/>
  <sheetViews>
    <sheetView tabSelected="1" workbookViewId="0">
      <selection activeCell="C3" sqref="C3:L3"/>
    </sheetView>
  </sheetViews>
  <sheetFormatPr defaultRowHeight="14.4" x14ac:dyDescent="0.3"/>
  <cols>
    <col min="3" max="3" width="13.109375" customWidth="1"/>
    <col min="4" max="4" width="14" customWidth="1"/>
    <col min="5" max="5" width="17.109375" customWidth="1"/>
    <col min="6" max="6" width="24.109375" customWidth="1"/>
    <col min="7" max="7" width="23.5546875" customWidth="1"/>
    <col min="8" max="8" width="17.44140625" customWidth="1"/>
    <col min="9" max="9" width="15.6640625" customWidth="1"/>
    <col min="10" max="10" width="15.109375" customWidth="1"/>
    <col min="11" max="11" width="14.109375" customWidth="1"/>
    <col min="12" max="12" width="11.44140625" customWidth="1"/>
  </cols>
  <sheetData>
    <row r="2" spans="3:12" ht="18" x14ac:dyDescent="0.35">
      <c r="C2" s="1" t="s">
        <v>0</v>
      </c>
      <c r="D2" s="1"/>
      <c r="E2" s="1"/>
      <c r="F2" s="1"/>
      <c r="G2" s="1"/>
      <c r="H2" s="1"/>
      <c r="I2" s="1"/>
      <c r="J2" s="1"/>
      <c r="K2" s="1"/>
      <c r="L2" s="1"/>
    </row>
    <row r="3" spans="3:12" ht="18" x14ac:dyDescent="0.35">
      <c r="C3" s="1" t="s">
        <v>1</v>
      </c>
      <c r="D3" s="1"/>
      <c r="E3" s="1"/>
      <c r="F3" s="1"/>
      <c r="G3" s="1"/>
      <c r="H3" s="1"/>
      <c r="I3" s="1"/>
      <c r="J3" s="1"/>
      <c r="K3" s="1"/>
      <c r="L3" s="1"/>
    </row>
    <row r="5" spans="3:12" ht="69.75" customHeight="1" x14ac:dyDescent="0.3">
      <c r="C5" s="2" t="s">
        <v>2</v>
      </c>
      <c r="D5" s="2" t="s">
        <v>3</v>
      </c>
      <c r="E5" s="3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2" t="s">
        <v>10</v>
      </c>
      <c r="L5" s="2"/>
    </row>
    <row r="6" spans="3:12" x14ac:dyDescent="0.3">
      <c r="C6" s="2"/>
      <c r="D6" s="2"/>
      <c r="E6" s="4" t="s">
        <v>11</v>
      </c>
      <c r="F6" s="4" t="s">
        <v>11</v>
      </c>
      <c r="G6" s="4" t="s">
        <v>11</v>
      </c>
      <c r="H6" s="4" t="s">
        <v>11</v>
      </c>
      <c r="I6" s="4" t="s">
        <v>11</v>
      </c>
      <c r="J6" s="4" t="s">
        <v>11</v>
      </c>
      <c r="K6" s="4" t="s">
        <v>12</v>
      </c>
      <c r="L6" s="4" t="s">
        <v>11</v>
      </c>
    </row>
    <row r="7" spans="3:12" x14ac:dyDescent="0.3">
      <c r="C7" s="5">
        <v>44652</v>
      </c>
      <c r="D7" s="6" t="s">
        <v>13</v>
      </c>
      <c r="E7" s="7">
        <v>53550</v>
      </c>
      <c r="F7" s="8">
        <v>138600</v>
      </c>
      <c r="G7" s="8">
        <v>138600</v>
      </c>
      <c r="H7" s="8"/>
      <c r="I7" s="7">
        <v>82829.16</v>
      </c>
      <c r="J7" s="8"/>
      <c r="K7" s="8"/>
      <c r="L7" s="8"/>
    </row>
    <row r="8" spans="3:12" x14ac:dyDescent="0.3">
      <c r="C8" s="9"/>
      <c r="D8" s="6" t="s">
        <v>14</v>
      </c>
      <c r="E8" s="8"/>
      <c r="F8" s="8"/>
      <c r="G8" s="8"/>
      <c r="H8" s="8"/>
      <c r="I8" s="8">
        <v>0</v>
      </c>
      <c r="J8" s="8"/>
      <c r="K8" s="8"/>
      <c r="L8" s="8"/>
    </row>
    <row r="9" spans="3:12" ht="15.6" x14ac:dyDescent="0.3">
      <c r="C9" s="9"/>
      <c r="D9" s="6" t="s">
        <v>15</v>
      </c>
      <c r="E9" s="10">
        <v>38533.333333333336</v>
      </c>
      <c r="F9" s="10">
        <v>0</v>
      </c>
      <c r="G9" s="10">
        <v>0</v>
      </c>
      <c r="H9" s="8"/>
      <c r="I9" s="8">
        <v>0</v>
      </c>
      <c r="J9" s="8"/>
      <c r="K9" s="8"/>
      <c r="L9" s="8"/>
    </row>
    <row r="10" spans="3:12" x14ac:dyDescent="0.3">
      <c r="C10" s="9"/>
      <c r="D10" s="6" t="s">
        <v>16</v>
      </c>
      <c r="E10" s="8"/>
      <c r="F10" s="8"/>
      <c r="G10" s="8"/>
      <c r="H10" s="8"/>
      <c r="I10" s="8">
        <v>0</v>
      </c>
      <c r="J10" s="8"/>
      <c r="K10" s="8"/>
      <c r="L10" s="8"/>
    </row>
    <row r="11" spans="3:12" x14ac:dyDescent="0.3">
      <c r="C11" s="9"/>
      <c r="D11" s="6" t="s">
        <v>17</v>
      </c>
      <c r="E11" s="8"/>
      <c r="F11" s="8"/>
      <c r="G11" s="8"/>
      <c r="H11" s="8"/>
      <c r="I11" s="8">
        <v>0</v>
      </c>
      <c r="J11" s="8"/>
      <c r="K11" s="8"/>
      <c r="L11" s="8"/>
    </row>
    <row r="12" spans="3:12" x14ac:dyDescent="0.3">
      <c r="C12" s="9"/>
      <c r="D12" s="6" t="s">
        <v>18</v>
      </c>
      <c r="E12" s="8"/>
      <c r="F12" s="8"/>
      <c r="G12" s="8"/>
      <c r="H12" s="8"/>
      <c r="I12" s="8">
        <v>0</v>
      </c>
      <c r="J12" s="8"/>
      <c r="K12" s="8"/>
      <c r="L12" s="8"/>
    </row>
    <row r="13" spans="3:12" x14ac:dyDescent="0.3">
      <c r="C13" s="11"/>
      <c r="D13" s="4" t="s">
        <v>19</v>
      </c>
      <c r="E13" s="8">
        <f>SUM(E7:E12)</f>
        <v>92083.333333333343</v>
      </c>
      <c r="F13" s="8">
        <f t="shared" ref="F13:L13" si="0">SUM(F7:F12)</f>
        <v>138600</v>
      </c>
      <c r="G13" s="8">
        <f t="shared" si="0"/>
        <v>138600</v>
      </c>
      <c r="H13" s="8">
        <f t="shared" si="0"/>
        <v>0</v>
      </c>
      <c r="I13" s="8">
        <f t="shared" si="0"/>
        <v>82829.16</v>
      </c>
      <c r="J13" s="8">
        <f t="shared" si="0"/>
        <v>0</v>
      </c>
      <c r="K13" s="8">
        <f t="shared" si="0"/>
        <v>0</v>
      </c>
      <c r="L13" s="8">
        <f t="shared" si="0"/>
        <v>0</v>
      </c>
    </row>
    <row r="14" spans="3:12" ht="15.6" x14ac:dyDescent="0.3">
      <c r="C14" s="5">
        <v>44682</v>
      </c>
      <c r="D14" s="6" t="s">
        <v>13</v>
      </c>
      <c r="E14" s="10">
        <v>53550</v>
      </c>
      <c r="F14" s="10">
        <v>143220</v>
      </c>
      <c r="G14" s="10">
        <v>143220</v>
      </c>
      <c r="H14" s="8"/>
      <c r="I14" s="8">
        <v>87835.390000000014</v>
      </c>
      <c r="J14" s="8"/>
      <c r="K14" s="8"/>
      <c r="L14" s="8"/>
    </row>
    <row r="15" spans="3:12" x14ac:dyDescent="0.3">
      <c r="C15" s="9"/>
      <c r="D15" s="6" t="s">
        <v>14</v>
      </c>
      <c r="E15" s="8"/>
      <c r="F15" s="8"/>
      <c r="G15" s="8"/>
      <c r="H15" s="8"/>
      <c r="I15" s="8">
        <v>0</v>
      </c>
      <c r="J15" s="8"/>
      <c r="K15" s="8"/>
      <c r="L15" s="8"/>
    </row>
    <row r="16" spans="3:12" ht="15.6" x14ac:dyDescent="0.3">
      <c r="C16" s="9"/>
      <c r="D16" s="6" t="s">
        <v>15</v>
      </c>
      <c r="E16" s="10">
        <v>38533.333333333336</v>
      </c>
      <c r="F16" s="10">
        <v>15000</v>
      </c>
      <c r="G16" s="10">
        <v>15000</v>
      </c>
      <c r="H16" s="8"/>
      <c r="I16" s="8">
        <v>15861.32</v>
      </c>
      <c r="J16" s="8"/>
      <c r="K16" s="8"/>
      <c r="L16" s="8"/>
    </row>
    <row r="17" spans="3:12" x14ac:dyDescent="0.3">
      <c r="C17" s="9"/>
      <c r="D17" s="6" t="s">
        <v>16</v>
      </c>
      <c r="E17" s="8"/>
      <c r="F17" s="8"/>
      <c r="G17" s="8"/>
      <c r="H17" s="8"/>
      <c r="I17" s="8">
        <v>0</v>
      </c>
      <c r="J17" s="8"/>
      <c r="K17" s="8"/>
      <c r="L17" s="8"/>
    </row>
    <row r="18" spans="3:12" x14ac:dyDescent="0.3">
      <c r="C18" s="9"/>
      <c r="D18" s="6" t="s">
        <v>17</v>
      </c>
      <c r="E18" s="8"/>
      <c r="F18" s="8"/>
      <c r="G18" s="8"/>
      <c r="H18" s="8"/>
      <c r="I18" s="8">
        <v>3784.15</v>
      </c>
      <c r="J18" s="8"/>
      <c r="K18" s="8"/>
      <c r="L18" s="8"/>
    </row>
    <row r="19" spans="3:12" x14ac:dyDescent="0.3">
      <c r="C19" s="9"/>
      <c r="D19" s="6" t="s">
        <v>18</v>
      </c>
      <c r="E19" s="8"/>
      <c r="F19" s="8"/>
      <c r="G19" s="8"/>
      <c r="H19" s="8"/>
      <c r="I19" s="8">
        <v>0</v>
      </c>
      <c r="J19" s="8"/>
      <c r="K19" s="8"/>
      <c r="L19" s="8"/>
    </row>
    <row r="20" spans="3:12" x14ac:dyDescent="0.3">
      <c r="C20" s="11"/>
      <c r="D20" s="4" t="s">
        <v>19</v>
      </c>
      <c r="E20" s="8">
        <f t="shared" ref="E20:L20" si="1">SUM(E14:E19)</f>
        <v>92083.333333333343</v>
      </c>
      <c r="F20" s="8">
        <f t="shared" si="1"/>
        <v>158220</v>
      </c>
      <c r="G20" s="8">
        <f t="shared" si="1"/>
        <v>158220</v>
      </c>
      <c r="H20" s="8">
        <f t="shared" si="1"/>
        <v>0</v>
      </c>
      <c r="I20" s="8">
        <f t="shared" si="1"/>
        <v>107480.86000000002</v>
      </c>
      <c r="J20" s="8">
        <f t="shared" si="1"/>
        <v>0</v>
      </c>
      <c r="K20" s="8">
        <f t="shared" si="1"/>
        <v>0</v>
      </c>
      <c r="L20" s="8">
        <f t="shared" si="1"/>
        <v>0</v>
      </c>
    </row>
    <row r="21" spans="3:12" ht="15.6" x14ac:dyDescent="0.3">
      <c r="C21" s="5">
        <v>44713</v>
      </c>
      <c r="D21" s="6" t="s">
        <v>13</v>
      </c>
      <c r="E21" s="10">
        <v>53550</v>
      </c>
      <c r="F21" s="10">
        <v>138600</v>
      </c>
      <c r="G21" s="10">
        <v>138600</v>
      </c>
      <c r="H21" s="8"/>
      <c r="I21" s="8">
        <v>85187.69</v>
      </c>
      <c r="J21" s="8"/>
      <c r="K21" s="8"/>
      <c r="L21" s="8"/>
    </row>
    <row r="22" spans="3:12" x14ac:dyDescent="0.3">
      <c r="C22" s="9"/>
      <c r="D22" s="6" t="s">
        <v>14</v>
      </c>
      <c r="E22" s="8"/>
      <c r="F22" s="8"/>
      <c r="G22" s="8"/>
      <c r="H22" s="8"/>
      <c r="I22" s="8">
        <v>0</v>
      </c>
      <c r="J22" s="8"/>
      <c r="K22" s="8"/>
      <c r="L22" s="8"/>
    </row>
    <row r="23" spans="3:12" ht="15.6" x14ac:dyDescent="0.3">
      <c r="C23" s="9"/>
      <c r="D23" s="6" t="s">
        <v>15</v>
      </c>
      <c r="E23" s="10">
        <v>38533.333333333336</v>
      </c>
      <c r="F23" s="10">
        <v>15000</v>
      </c>
      <c r="G23" s="10">
        <v>15000</v>
      </c>
      <c r="H23" s="8"/>
      <c r="I23" s="8">
        <v>0</v>
      </c>
      <c r="J23" s="8"/>
      <c r="K23" s="8"/>
      <c r="L23" s="8"/>
    </row>
    <row r="24" spans="3:12" x14ac:dyDescent="0.3">
      <c r="C24" s="9"/>
      <c r="D24" s="6" t="s">
        <v>16</v>
      </c>
      <c r="E24" s="8"/>
      <c r="F24" s="8"/>
      <c r="G24" s="8"/>
      <c r="H24" s="8"/>
      <c r="I24" s="8">
        <v>0</v>
      </c>
      <c r="J24" s="8"/>
      <c r="K24" s="8"/>
      <c r="L24" s="8"/>
    </row>
    <row r="25" spans="3:12" x14ac:dyDescent="0.3">
      <c r="C25" s="9"/>
      <c r="D25" s="6" t="s">
        <v>17</v>
      </c>
      <c r="E25" s="8"/>
      <c r="F25" s="8"/>
      <c r="G25" s="8"/>
      <c r="H25" s="8"/>
      <c r="I25" s="8">
        <v>11493.2</v>
      </c>
      <c r="J25" s="8"/>
      <c r="K25" s="8"/>
      <c r="L25" s="8"/>
    </row>
    <row r="26" spans="3:12" x14ac:dyDescent="0.3">
      <c r="C26" s="9"/>
      <c r="D26" s="6" t="s">
        <v>18</v>
      </c>
      <c r="E26" s="8"/>
      <c r="F26" s="8"/>
      <c r="G26" s="8"/>
      <c r="H26" s="8"/>
      <c r="I26" s="8">
        <v>19272.050000000003</v>
      </c>
      <c r="J26" s="8"/>
      <c r="K26" s="8"/>
      <c r="L26" s="8"/>
    </row>
    <row r="27" spans="3:12" x14ac:dyDescent="0.3">
      <c r="C27" s="11"/>
      <c r="D27" s="4" t="s">
        <v>19</v>
      </c>
      <c r="E27" s="8">
        <f t="shared" ref="E27:L27" si="2">SUM(E21:E26)</f>
        <v>92083.333333333343</v>
      </c>
      <c r="F27" s="8">
        <f t="shared" si="2"/>
        <v>153600</v>
      </c>
      <c r="G27" s="8">
        <f t="shared" si="2"/>
        <v>153600</v>
      </c>
      <c r="H27" s="8">
        <f t="shared" si="2"/>
        <v>0</v>
      </c>
      <c r="I27" s="8">
        <f t="shared" si="2"/>
        <v>115952.94</v>
      </c>
      <c r="J27" s="8">
        <f t="shared" si="2"/>
        <v>0</v>
      </c>
      <c r="K27" s="8">
        <f t="shared" si="2"/>
        <v>0</v>
      </c>
      <c r="L27" s="8">
        <f t="shared" si="2"/>
        <v>0</v>
      </c>
    </row>
    <row r="28" spans="3:12" ht="15.6" x14ac:dyDescent="0.3">
      <c r="C28" s="5">
        <v>44743</v>
      </c>
      <c r="D28" s="6" t="s">
        <v>13</v>
      </c>
      <c r="E28" s="10">
        <v>47124.000000000007</v>
      </c>
      <c r="F28" s="10">
        <v>141080</v>
      </c>
      <c r="G28" s="10">
        <v>141080</v>
      </c>
      <c r="H28" s="8"/>
      <c r="I28" s="8">
        <v>19681.189999999999</v>
      </c>
      <c r="J28" s="8"/>
      <c r="K28" s="8"/>
      <c r="L28" s="8"/>
    </row>
    <row r="29" spans="3:12" x14ac:dyDescent="0.3">
      <c r="C29" s="9"/>
      <c r="D29" s="6" t="s">
        <v>14</v>
      </c>
      <c r="E29" s="8"/>
      <c r="F29" s="8"/>
      <c r="G29" s="8"/>
      <c r="H29" s="8"/>
      <c r="I29" s="8">
        <v>3521.86</v>
      </c>
      <c r="J29" s="8"/>
      <c r="K29" s="8"/>
      <c r="L29" s="8"/>
    </row>
    <row r="30" spans="3:12" ht="15.6" x14ac:dyDescent="0.3">
      <c r="C30" s="9"/>
      <c r="D30" s="6" t="s">
        <v>15</v>
      </c>
      <c r="E30" s="10">
        <v>33909.333333333336</v>
      </c>
      <c r="F30" s="10">
        <v>0</v>
      </c>
      <c r="G30" s="10">
        <v>0</v>
      </c>
      <c r="H30" s="8"/>
      <c r="I30" s="8">
        <v>27290.9</v>
      </c>
      <c r="J30" s="8"/>
      <c r="K30" s="8"/>
      <c r="L30" s="8"/>
    </row>
    <row r="31" spans="3:12" x14ac:dyDescent="0.3">
      <c r="C31" s="9"/>
      <c r="D31" s="6" t="s">
        <v>16</v>
      </c>
      <c r="E31" s="8"/>
      <c r="F31" s="8"/>
      <c r="G31" s="8"/>
      <c r="H31" s="8"/>
      <c r="I31" s="8">
        <v>0</v>
      </c>
      <c r="J31" s="8"/>
      <c r="K31" s="8"/>
      <c r="L31" s="8"/>
    </row>
    <row r="32" spans="3:12" x14ac:dyDescent="0.3">
      <c r="C32" s="9"/>
      <c r="D32" s="6" t="s">
        <v>17</v>
      </c>
      <c r="E32" s="8"/>
      <c r="F32" s="8"/>
      <c r="G32" s="8"/>
      <c r="H32" s="8"/>
      <c r="I32" s="8">
        <v>0</v>
      </c>
      <c r="J32" s="8"/>
      <c r="K32" s="8"/>
      <c r="L32" s="8"/>
    </row>
    <row r="33" spans="3:12" x14ac:dyDescent="0.3">
      <c r="C33" s="9"/>
      <c r="D33" s="6" t="s">
        <v>18</v>
      </c>
      <c r="E33" s="8"/>
      <c r="F33" s="8"/>
      <c r="G33" s="8"/>
      <c r="H33" s="8"/>
      <c r="I33" s="8">
        <v>7622.2</v>
      </c>
      <c r="J33" s="8"/>
      <c r="K33" s="8"/>
      <c r="L33" s="8"/>
    </row>
    <row r="34" spans="3:12" x14ac:dyDescent="0.3">
      <c r="C34" s="11"/>
      <c r="D34" s="4" t="s">
        <v>19</v>
      </c>
      <c r="E34" s="8">
        <f t="shared" ref="E34:L34" si="3">SUM(E28:E33)</f>
        <v>81033.333333333343</v>
      </c>
      <c r="F34" s="8">
        <f t="shared" si="3"/>
        <v>141080</v>
      </c>
      <c r="G34" s="8">
        <f t="shared" si="3"/>
        <v>141080</v>
      </c>
      <c r="H34" s="8">
        <f t="shared" si="3"/>
        <v>0</v>
      </c>
      <c r="I34" s="8">
        <f t="shared" si="3"/>
        <v>58116.149999999994</v>
      </c>
      <c r="J34" s="8">
        <f t="shared" si="3"/>
        <v>0</v>
      </c>
      <c r="K34" s="8">
        <f t="shared" si="3"/>
        <v>0</v>
      </c>
      <c r="L34" s="8">
        <f t="shared" si="3"/>
        <v>0</v>
      </c>
    </row>
    <row r="35" spans="3:12" x14ac:dyDescent="0.3">
      <c r="C35" s="5">
        <v>44774</v>
      </c>
      <c r="D35" s="6" t="s">
        <v>13</v>
      </c>
      <c r="E35" s="12">
        <v>47124.000000000007</v>
      </c>
      <c r="F35" s="12">
        <v>124812</v>
      </c>
      <c r="G35" s="12">
        <v>124812</v>
      </c>
      <c r="H35" s="8"/>
      <c r="I35" s="8">
        <v>4045.42</v>
      </c>
      <c r="J35" s="8"/>
      <c r="K35" s="8"/>
      <c r="L35" s="8"/>
    </row>
    <row r="36" spans="3:12" x14ac:dyDescent="0.3">
      <c r="C36" s="9"/>
      <c r="D36" s="6" t="s">
        <v>14</v>
      </c>
      <c r="E36" s="8"/>
      <c r="F36" s="8"/>
      <c r="G36" s="8"/>
      <c r="H36" s="8"/>
      <c r="I36" s="8">
        <v>3035.2</v>
      </c>
      <c r="J36" s="8"/>
      <c r="K36" s="8"/>
      <c r="L36" s="8"/>
    </row>
    <row r="37" spans="3:12" x14ac:dyDescent="0.3">
      <c r="C37" s="9"/>
      <c r="D37" s="6" t="s">
        <v>15</v>
      </c>
      <c r="E37" s="12">
        <v>33909.333333333336</v>
      </c>
      <c r="F37" s="12">
        <v>0</v>
      </c>
      <c r="G37" s="12">
        <v>0</v>
      </c>
      <c r="H37" s="8"/>
      <c r="I37" s="8">
        <v>19254.449999999997</v>
      </c>
      <c r="J37" s="8"/>
      <c r="K37" s="8"/>
      <c r="L37" s="8"/>
    </row>
    <row r="38" spans="3:12" x14ac:dyDescent="0.3">
      <c r="C38" s="9"/>
      <c r="D38" s="6" t="s">
        <v>16</v>
      </c>
      <c r="E38" s="8"/>
      <c r="F38" s="8"/>
      <c r="G38" s="8"/>
      <c r="H38" s="8"/>
      <c r="I38" s="8">
        <v>0</v>
      </c>
      <c r="J38" s="8"/>
      <c r="K38" s="8"/>
      <c r="L38" s="8"/>
    </row>
    <row r="39" spans="3:12" x14ac:dyDescent="0.3">
      <c r="C39" s="9"/>
      <c r="D39" s="6" t="s">
        <v>17</v>
      </c>
      <c r="E39" s="8"/>
      <c r="F39" s="8"/>
      <c r="G39" s="8"/>
      <c r="H39" s="8"/>
      <c r="I39" s="8">
        <v>7401.05</v>
      </c>
      <c r="J39" s="8"/>
      <c r="K39" s="8"/>
      <c r="L39" s="8"/>
    </row>
    <row r="40" spans="3:12" x14ac:dyDescent="0.3">
      <c r="C40" s="9"/>
      <c r="D40" s="6" t="s">
        <v>18</v>
      </c>
      <c r="E40" s="8"/>
      <c r="F40" s="8"/>
      <c r="G40" s="8"/>
      <c r="H40" s="8"/>
      <c r="I40" s="8">
        <v>7697.8</v>
      </c>
      <c r="J40" s="8"/>
      <c r="K40" s="8"/>
      <c r="L40" s="8"/>
    </row>
    <row r="41" spans="3:12" x14ac:dyDescent="0.3">
      <c r="C41" s="11"/>
      <c r="D41" s="4" t="s">
        <v>19</v>
      </c>
      <c r="E41" s="8">
        <f t="shared" ref="E41:L41" si="4">SUM(E35:E40)</f>
        <v>81033.333333333343</v>
      </c>
      <c r="F41" s="8">
        <f t="shared" si="4"/>
        <v>124812</v>
      </c>
      <c r="G41" s="8">
        <f t="shared" si="4"/>
        <v>124812</v>
      </c>
      <c r="H41" s="8">
        <f t="shared" si="4"/>
        <v>0</v>
      </c>
      <c r="I41" s="8">
        <f t="shared" si="4"/>
        <v>41433.919999999998</v>
      </c>
      <c r="J41" s="8">
        <f t="shared" si="4"/>
        <v>0</v>
      </c>
      <c r="K41" s="8">
        <f t="shared" si="4"/>
        <v>0</v>
      </c>
      <c r="L41" s="8">
        <f t="shared" si="4"/>
        <v>0</v>
      </c>
    </row>
    <row r="42" spans="3:12" ht="15.6" x14ac:dyDescent="0.3">
      <c r="C42" s="5">
        <v>44805</v>
      </c>
      <c r="D42" s="6" t="s">
        <v>13</v>
      </c>
      <c r="E42" s="10">
        <v>47124.000000000007</v>
      </c>
      <c r="F42" s="10">
        <v>138600</v>
      </c>
      <c r="G42" s="10">
        <v>138600</v>
      </c>
      <c r="H42" s="8"/>
      <c r="I42" s="8">
        <v>27511.46</v>
      </c>
      <c r="J42" s="8"/>
      <c r="K42" s="8"/>
      <c r="L42" s="8"/>
    </row>
    <row r="43" spans="3:12" x14ac:dyDescent="0.3">
      <c r="C43" s="9"/>
      <c r="D43" s="6" t="s">
        <v>14</v>
      </c>
      <c r="E43" s="8"/>
      <c r="F43" s="8"/>
      <c r="G43" s="8"/>
      <c r="H43" s="8"/>
      <c r="I43" s="8">
        <v>3858.39</v>
      </c>
      <c r="J43" s="8"/>
      <c r="K43" s="8"/>
      <c r="L43" s="8"/>
    </row>
    <row r="44" spans="3:12" ht="15.6" x14ac:dyDescent="0.3">
      <c r="C44" s="9"/>
      <c r="D44" s="6" t="s">
        <v>15</v>
      </c>
      <c r="E44" s="10">
        <v>33909.333333333336</v>
      </c>
      <c r="F44" s="10">
        <v>0</v>
      </c>
      <c r="G44" s="10">
        <v>0</v>
      </c>
      <c r="H44" s="8"/>
      <c r="I44" s="8">
        <v>7799.7</v>
      </c>
      <c r="J44" s="8"/>
      <c r="K44" s="8"/>
      <c r="L44" s="8"/>
    </row>
    <row r="45" spans="3:12" x14ac:dyDescent="0.3">
      <c r="C45" s="9"/>
      <c r="D45" s="6" t="s">
        <v>16</v>
      </c>
      <c r="E45" s="8"/>
      <c r="F45" s="8"/>
      <c r="G45" s="8"/>
      <c r="H45" s="8"/>
      <c r="I45" s="8">
        <v>3983.14</v>
      </c>
      <c r="J45" s="8"/>
      <c r="K45" s="8"/>
      <c r="L45" s="8"/>
    </row>
    <row r="46" spans="3:12" x14ac:dyDescent="0.3">
      <c r="C46" s="9"/>
      <c r="D46" s="6" t="s">
        <v>17</v>
      </c>
      <c r="E46" s="8"/>
      <c r="F46" s="8"/>
      <c r="G46" s="8"/>
      <c r="H46" s="8"/>
      <c r="I46" s="7">
        <v>19892.55</v>
      </c>
      <c r="J46" s="8"/>
      <c r="K46" s="8"/>
      <c r="L46" s="8"/>
    </row>
    <row r="47" spans="3:12" x14ac:dyDescent="0.3">
      <c r="C47" s="9"/>
      <c r="D47" s="6" t="s">
        <v>18</v>
      </c>
      <c r="E47" s="8"/>
      <c r="F47" s="8"/>
      <c r="G47" s="8"/>
      <c r="H47" s="8"/>
      <c r="I47" s="7">
        <v>15344.599999999999</v>
      </c>
      <c r="J47" s="8"/>
      <c r="K47" s="8"/>
      <c r="L47" s="8"/>
    </row>
    <row r="48" spans="3:12" x14ac:dyDescent="0.3">
      <c r="C48" s="11"/>
      <c r="D48" s="4" t="s">
        <v>19</v>
      </c>
      <c r="E48" s="8">
        <f t="shared" ref="E48:L48" si="5">SUM(E42:E47)</f>
        <v>81033.333333333343</v>
      </c>
      <c r="F48" s="8">
        <f t="shared" si="5"/>
        <v>138600</v>
      </c>
      <c r="G48" s="8">
        <f t="shared" si="5"/>
        <v>138600</v>
      </c>
      <c r="H48" s="8">
        <f t="shared" si="5"/>
        <v>0</v>
      </c>
      <c r="I48" s="8">
        <f t="shared" si="5"/>
        <v>78389.84</v>
      </c>
      <c r="J48" s="8">
        <f t="shared" si="5"/>
        <v>0</v>
      </c>
      <c r="K48" s="8">
        <f t="shared" si="5"/>
        <v>0</v>
      </c>
      <c r="L48" s="8">
        <f t="shared" si="5"/>
        <v>0</v>
      </c>
    </row>
    <row r="49" spans="3:12" ht="15.6" x14ac:dyDescent="0.3">
      <c r="C49" s="5">
        <v>44835</v>
      </c>
      <c r="D49" s="6" t="s">
        <v>13</v>
      </c>
      <c r="E49" s="10">
        <v>53550</v>
      </c>
      <c r="F49" s="10">
        <v>143220</v>
      </c>
      <c r="G49" s="10">
        <v>143220</v>
      </c>
      <c r="H49" s="8"/>
      <c r="I49" s="8">
        <v>27337.530000000002</v>
      </c>
      <c r="J49" s="8"/>
      <c r="K49" s="8"/>
      <c r="L49" s="8"/>
    </row>
    <row r="50" spans="3:12" x14ac:dyDescent="0.3">
      <c r="C50" s="9"/>
      <c r="D50" s="6" t="s">
        <v>14</v>
      </c>
      <c r="E50" s="8"/>
      <c r="F50" s="8"/>
      <c r="G50" s="8"/>
      <c r="H50" s="8"/>
      <c r="I50" s="8">
        <v>0</v>
      </c>
      <c r="J50" s="8"/>
      <c r="K50" s="8"/>
      <c r="L50" s="8"/>
    </row>
    <row r="51" spans="3:12" ht="15.6" x14ac:dyDescent="0.3">
      <c r="C51" s="9"/>
      <c r="D51" s="6" t="s">
        <v>15</v>
      </c>
      <c r="E51" s="10">
        <v>38533.333333333336</v>
      </c>
      <c r="F51" s="10">
        <v>0</v>
      </c>
      <c r="G51" s="10">
        <v>0</v>
      </c>
      <c r="H51" s="8"/>
      <c r="I51" s="8">
        <v>0</v>
      </c>
      <c r="J51" s="8"/>
      <c r="K51" s="8"/>
      <c r="L51" s="8"/>
    </row>
    <row r="52" spans="3:12" x14ac:dyDescent="0.3">
      <c r="C52" s="9"/>
      <c r="D52" s="6" t="s">
        <v>16</v>
      </c>
      <c r="E52" s="8"/>
      <c r="F52" s="8"/>
      <c r="G52" s="8"/>
      <c r="H52" s="8"/>
      <c r="I52" s="8">
        <v>0</v>
      </c>
      <c r="J52" s="8"/>
      <c r="K52" s="8"/>
      <c r="L52" s="8"/>
    </row>
    <row r="53" spans="3:12" x14ac:dyDescent="0.3">
      <c r="C53" s="9"/>
      <c r="D53" s="6" t="s">
        <v>17</v>
      </c>
      <c r="E53" s="8"/>
      <c r="F53" s="8"/>
      <c r="G53" s="8"/>
      <c r="H53" s="8"/>
      <c r="I53" s="8">
        <v>0</v>
      </c>
      <c r="J53" s="8"/>
      <c r="K53" s="8"/>
      <c r="L53" s="8"/>
    </row>
    <row r="54" spans="3:12" x14ac:dyDescent="0.3">
      <c r="C54" s="9"/>
      <c r="D54" s="6" t="s">
        <v>18</v>
      </c>
      <c r="E54" s="8"/>
      <c r="F54" s="8"/>
      <c r="G54" s="8"/>
      <c r="H54" s="8"/>
      <c r="I54" s="7">
        <v>11437.1</v>
      </c>
      <c r="J54" s="8"/>
      <c r="K54" s="8"/>
      <c r="L54" s="8"/>
    </row>
    <row r="55" spans="3:12" x14ac:dyDescent="0.3">
      <c r="C55" s="11"/>
      <c r="D55" s="4" t="s">
        <v>19</v>
      </c>
      <c r="E55" s="8">
        <f t="shared" ref="E55:L55" si="6">SUM(E49:E54)</f>
        <v>92083.333333333343</v>
      </c>
      <c r="F55" s="8">
        <f t="shared" si="6"/>
        <v>143220</v>
      </c>
      <c r="G55" s="8">
        <f t="shared" si="6"/>
        <v>143220</v>
      </c>
      <c r="H55" s="8">
        <f t="shared" si="6"/>
        <v>0</v>
      </c>
      <c r="I55" s="8">
        <f t="shared" si="6"/>
        <v>38774.630000000005</v>
      </c>
      <c r="J55" s="8">
        <f t="shared" si="6"/>
        <v>0</v>
      </c>
      <c r="K55" s="8">
        <f t="shared" si="6"/>
        <v>0</v>
      </c>
      <c r="L55" s="8">
        <f t="shared" si="6"/>
        <v>0</v>
      </c>
    </row>
    <row r="56" spans="3:12" ht="15.6" x14ac:dyDescent="0.3">
      <c r="C56" s="5">
        <v>44866</v>
      </c>
      <c r="D56" s="6" t="s">
        <v>13</v>
      </c>
      <c r="E56" s="10">
        <v>53550</v>
      </c>
      <c r="F56" s="10">
        <v>118600</v>
      </c>
      <c r="G56" s="10">
        <v>118600</v>
      </c>
      <c r="H56" s="8"/>
      <c r="I56" s="8">
        <v>0</v>
      </c>
      <c r="J56" s="8"/>
      <c r="K56" s="8"/>
      <c r="L56" s="8"/>
    </row>
    <row r="57" spans="3:12" x14ac:dyDescent="0.3">
      <c r="C57" s="9"/>
      <c r="D57" s="6" t="s">
        <v>14</v>
      </c>
      <c r="E57" s="8"/>
      <c r="F57" s="8"/>
      <c r="G57" s="8"/>
      <c r="H57" s="8"/>
      <c r="I57" s="8">
        <v>0</v>
      </c>
      <c r="J57" s="8"/>
      <c r="K57" s="8"/>
      <c r="L57" s="8"/>
    </row>
    <row r="58" spans="3:12" ht="15.6" x14ac:dyDescent="0.3">
      <c r="C58" s="9"/>
      <c r="D58" s="6" t="s">
        <v>15</v>
      </c>
      <c r="E58" s="10">
        <v>38533.333333333336</v>
      </c>
      <c r="F58" s="10">
        <v>0</v>
      </c>
      <c r="G58" s="10">
        <v>0</v>
      </c>
      <c r="H58" s="8"/>
      <c r="I58" s="8">
        <v>0</v>
      </c>
      <c r="J58" s="8"/>
      <c r="K58" s="8"/>
      <c r="L58" s="8"/>
    </row>
    <row r="59" spans="3:12" x14ac:dyDescent="0.3">
      <c r="C59" s="9"/>
      <c r="D59" s="6" t="s">
        <v>16</v>
      </c>
      <c r="E59" s="8"/>
      <c r="F59" s="8"/>
      <c r="G59" s="8"/>
      <c r="H59" s="8"/>
      <c r="I59" s="8">
        <v>0</v>
      </c>
      <c r="J59" s="8"/>
      <c r="K59" s="8"/>
      <c r="L59" s="8"/>
    </row>
    <row r="60" spans="3:12" x14ac:dyDescent="0.3">
      <c r="C60" s="9"/>
      <c r="D60" s="6" t="s">
        <v>17</v>
      </c>
      <c r="E60" s="8"/>
      <c r="F60" s="8"/>
      <c r="G60" s="8"/>
      <c r="H60" s="8"/>
      <c r="I60" s="8">
        <v>0</v>
      </c>
      <c r="J60" s="8"/>
      <c r="K60" s="8"/>
      <c r="L60" s="8"/>
    </row>
    <row r="61" spans="3:12" x14ac:dyDescent="0.3">
      <c r="C61" s="9"/>
      <c r="D61" s="6" t="s">
        <v>18</v>
      </c>
      <c r="E61" s="8"/>
      <c r="F61" s="8"/>
      <c r="G61" s="8"/>
      <c r="H61" s="8"/>
      <c r="I61" s="8">
        <v>0</v>
      </c>
      <c r="J61" s="8"/>
      <c r="K61" s="8"/>
      <c r="L61" s="8"/>
    </row>
    <row r="62" spans="3:12" x14ac:dyDescent="0.3">
      <c r="C62" s="11"/>
      <c r="D62" s="4" t="s">
        <v>19</v>
      </c>
      <c r="E62" s="8">
        <f t="shared" ref="E62:L62" si="7">SUM(E56:E61)</f>
        <v>92083.333333333343</v>
      </c>
      <c r="F62" s="8">
        <f t="shared" si="7"/>
        <v>118600</v>
      </c>
      <c r="G62" s="8">
        <f t="shared" si="7"/>
        <v>118600</v>
      </c>
      <c r="H62" s="8">
        <f t="shared" si="7"/>
        <v>0</v>
      </c>
      <c r="I62" s="8">
        <f t="shared" si="7"/>
        <v>0</v>
      </c>
      <c r="J62" s="8">
        <f t="shared" si="7"/>
        <v>0</v>
      </c>
      <c r="K62" s="8">
        <f t="shared" si="7"/>
        <v>0</v>
      </c>
      <c r="L62" s="8">
        <f t="shared" si="7"/>
        <v>0</v>
      </c>
    </row>
    <row r="63" spans="3:12" ht="15.6" x14ac:dyDescent="0.3">
      <c r="C63" s="5">
        <v>44896</v>
      </c>
      <c r="D63" s="6" t="s">
        <v>13</v>
      </c>
      <c r="E63" s="10">
        <v>53550</v>
      </c>
      <c r="F63" s="10">
        <v>143220</v>
      </c>
      <c r="G63" s="10">
        <v>143220</v>
      </c>
      <c r="H63" s="8"/>
      <c r="I63" s="8">
        <v>23961.729999999996</v>
      </c>
      <c r="J63" s="8"/>
      <c r="K63" s="8"/>
      <c r="L63" s="8"/>
    </row>
    <row r="64" spans="3:12" x14ac:dyDescent="0.3">
      <c r="C64" s="9"/>
      <c r="D64" s="6" t="s">
        <v>14</v>
      </c>
      <c r="E64" s="8"/>
      <c r="F64" s="8"/>
      <c r="G64" s="8"/>
      <c r="H64" s="8"/>
      <c r="I64" s="8">
        <v>0</v>
      </c>
      <c r="J64" s="8"/>
      <c r="K64" s="8"/>
      <c r="L64" s="8"/>
    </row>
    <row r="65" spans="3:12" ht="15.6" x14ac:dyDescent="0.3">
      <c r="C65" s="9"/>
      <c r="D65" s="6" t="s">
        <v>15</v>
      </c>
      <c r="E65" s="10">
        <v>38533.333333333336</v>
      </c>
      <c r="F65" s="10">
        <v>0</v>
      </c>
      <c r="G65" s="10">
        <v>0</v>
      </c>
      <c r="H65" s="8"/>
      <c r="I65" s="8">
        <v>0</v>
      </c>
      <c r="J65" s="8"/>
      <c r="K65" s="8"/>
      <c r="L65" s="8"/>
    </row>
    <row r="66" spans="3:12" x14ac:dyDescent="0.3">
      <c r="C66" s="9"/>
      <c r="D66" s="6" t="s">
        <v>16</v>
      </c>
      <c r="E66" s="8"/>
      <c r="F66" s="8"/>
      <c r="G66" s="8"/>
      <c r="H66" s="8"/>
      <c r="I66" s="8">
        <v>0</v>
      </c>
      <c r="J66" s="8"/>
      <c r="K66" s="8"/>
      <c r="L66" s="8"/>
    </row>
    <row r="67" spans="3:12" x14ac:dyDescent="0.3">
      <c r="C67" s="9"/>
      <c r="D67" s="6" t="s">
        <v>17</v>
      </c>
      <c r="E67" s="8"/>
      <c r="F67" s="8"/>
      <c r="G67" s="8"/>
      <c r="H67" s="8"/>
      <c r="I67" s="7">
        <v>8028.25</v>
      </c>
      <c r="J67" s="8"/>
      <c r="K67" s="8"/>
      <c r="L67" s="8"/>
    </row>
    <row r="68" spans="3:12" x14ac:dyDescent="0.3">
      <c r="C68" s="9"/>
      <c r="D68" s="6" t="s">
        <v>18</v>
      </c>
      <c r="E68" s="8"/>
      <c r="F68" s="8"/>
      <c r="G68" s="8"/>
      <c r="H68" s="8"/>
      <c r="I68" s="7">
        <v>11604.8</v>
      </c>
      <c r="J68" s="8"/>
      <c r="K68" s="8"/>
      <c r="L68" s="8"/>
    </row>
    <row r="69" spans="3:12" x14ac:dyDescent="0.3">
      <c r="C69" s="11"/>
      <c r="D69" s="4" t="s">
        <v>19</v>
      </c>
      <c r="E69" s="8">
        <f t="shared" ref="E69:L69" si="8">SUM(E63:E68)</f>
        <v>92083.333333333343</v>
      </c>
      <c r="F69" s="8">
        <f t="shared" si="8"/>
        <v>143220</v>
      </c>
      <c r="G69" s="8">
        <f t="shared" si="8"/>
        <v>143220</v>
      </c>
      <c r="H69" s="8">
        <f t="shared" si="8"/>
        <v>0</v>
      </c>
      <c r="I69" s="8">
        <f t="shared" si="8"/>
        <v>43594.78</v>
      </c>
      <c r="J69" s="8">
        <f t="shared" si="8"/>
        <v>0</v>
      </c>
      <c r="K69" s="8">
        <f t="shared" si="8"/>
        <v>0</v>
      </c>
      <c r="L69" s="8">
        <f t="shared" si="8"/>
        <v>0</v>
      </c>
    </row>
    <row r="70" spans="3:12" ht="15.6" x14ac:dyDescent="0.3">
      <c r="C70" s="5">
        <v>44927</v>
      </c>
      <c r="D70" s="6" t="s">
        <v>13</v>
      </c>
      <c r="E70" s="10">
        <v>59976</v>
      </c>
      <c r="F70" s="10">
        <v>167090</v>
      </c>
      <c r="G70" s="10">
        <v>167090</v>
      </c>
      <c r="H70" s="8"/>
      <c r="I70" s="8">
        <v>47825.780000000013</v>
      </c>
      <c r="J70" s="8"/>
      <c r="K70" s="8"/>
      <c r="L70" s="8"/>
    </row>
    <row r="71" spans="3:12" x14ac:dyDescent="0.3">
      <c r="C71" s="9"/>
      <c r="D71" s="6" t="s">
        <v>14</v>
      </c>
      <c r="E71" s="8"/>
      <c r="F71" s="8"/>
      <c r="G71" s="8"/>
      <c r="H71" s="8"/>
      <c r="I71" s="8">
        <v>3804.7</v>
      </c>
      <c r="J71" s="8"/>
      <c r="K71" s="8"/>
      <c r="L71" s="8"/>
    </row>
    <row r="72" spans="3:12" ht="15.6" x14ac:dyDescent="0.3">
      <c r="C72" s="9"/>
      <c r="D72" s="6" t="s">
        <v>15</v>
      </c>
      <c r="E72" s="10">
        <v>43157.333333333336</v>
      </c>
      <c r="F72" s="10">
        <v>0</v>
      </c>
      <c r="G72" s="10">
        <v>0</v>
      </c>
      <c r="H72" s="8"/>
      <c r="I72" s="8">
        <v>0</v>
      </c>
      <c r="J72" s="8"/>
      <c r="K72" s="8"/>
      <c r="L72" s="8"/>
    </row>
    <row r="73" spans="3:12" x14ac:dyDescent="0.3">
      <c r="C73" s="9"/>
      <c r="D73" s="6" t="s">
        <v>16</v>
      </c>
      <c r="E73" s="8"/>
      <c r="F73" s="8"/>
      <c r="G73" s="8"/>
      <c r="H73" s="8"/>
      <c r="I73" s="8">
        <v>0</v>
      </c>
      <c r="J73" s="8"/>
      <c r="K73" s="8"/>
      <c r="L73" s="8"/>
    </row>
    <row r="74" spans="3:12" x14ac:dyDescent="0.3">
      <c r="C74" s="9"/>
      <c r="D74" s="6" t="s">
        <v>17</v>
      </c>
      <c r="E74" s="8"/>
      <c r="F74" s="8"/>
      <c r="G74" s="8"/>
      <c r="H74" s="8"/>
      <c r="I74" s="8">
        <v>0</v>
      </c>
      <c r="J74" s="8"/>
      <c r="K74" s="8"/>
      <c r="L74" s="8"/>
    </row>
    <row r="75" spans="3:12" x14ac:dyDescent="0.3">
      <c r="C75" s="9"/>
      <c r="D75" s="6" t="s">
        <v>18</v>
      </c>
      <c r="E75" s="8"/>
      <c r="F75" s="8"/>
      <c r="G75" s="8"/>
      <c r="H75" s="8"/>
      <c r="I75" s="7">
        <v>7667.8</v>
      </c>
      <c r="J75" s="8"/>
      <c r="K75" s="8"/>
      <c r="L75" s="8"/>
    </row>
    <row r="76" spans="3:12" x14ac:dyDescent="0.3">
      <c r="C76" s="11"/>
      <c r="D76" s="4" t="s">
        <v>19</v>
      </c>
      <c r="E76" s="8">
        <f t="shared" ref="E76:L76" si="9">SUM(E70:E75)</f>
        <v>103133.33333333334</v>
      </c>
      <c r="F76" s="8">
        <f t="shared" si="9"/>
        <v>167090</v>
      </c>
      <c r="G76" s="8">
        <f t="shared" si="9"/>
        <v>167090</v>
      </c>
      <c r="H76" s="8">
        <f t="shared" si="9"/>
        <v>0</v>
      </c>
      <c r="I76" s="8">
        <f t="shared" si="9"/>
        <v>59298.280000000013</v>
      </c>
      <c r="J76" s="8">
        <f t="shared" si="9"/>
        <v>0</v>
      </c>
      <c r="K76" s="8">
        <f t="shared" si="9"/>
        <v>0</v>
      </c>
      <c r="L76" s="8">
        <f t="shared" si="9"/>
        <v>0</v>
      </c>
    </row>
    <row r="77" spans="3:12" ht="15.6" x14ac:dyDescent="0.3">
      <c r="C77" s="5">
        <v>44958</v>
      </c>
      <c r="D77" s="6" t="s">
        <v>13</v>
      </c>
      <c r="E77" s="10">
        <v>59976</v>
      </c>
      <c r="F77" s="10">
        <v>86240</v>
      </c>
      <c r="G77" s="10">
        <v>86240</v>
      </c>
      <c r="H77" s="8"/>
      <c r="I77" s="7">
        <v>78552.059999999983</v>
      </c>
      <c r="J77" s="8"/>
      <c r="K77" s="8"/>
      <c r="L77" s="8"/>
    </row>
    <row r="78" spans="3:12" ht="15.6" x14ac:dyDescent="0.3">
      <c r="C78" s="9"/>
      <c r="D78" s="6" t="s">
        <v>14</v>
      </c>
      <c r="E78" s="10"/>
      <c r="F78" s="10"/>
      <c r="G78" s="10"/>
      <c r="H78" s="8"/>
      <c r="I78" s="8">
        <v>0</v>
      </c>
      <c r="J78" s="8"/>
      <c r="K78" s="8"/>
      <c r="L78" s="8"/>
    </row>
    <row r="79" spans="3:12" ht="15.6" x14ac:dyDescent="0.3">
      <c r="C79" s="9"/>
      <c r="D79" s="6" t="s">
        <v>15</v>
      </c>
      <c r="E79" s="10">
        <v>43157.333333333336</v>
      </c>
      <c r="F79" s="10">
        <v>0</v>
      </c>
      <c r="G79" s="10">
        <v>0</v>
      </c>
      <c r="H79" s="8"/>
      <c r="I79" s="8">
        <v>0</v>
      </c>
      <c r="J79" s="8"/>
      <c r="K79" s="8"/>
      <c r="L79" s="8"/>
    </row>
    <row r="80" spans="3:12" x14ac:dyDescent="0.3">
      <c r="C80" s="9"/>
      <c r="D80" s="6" t="s">
        <v>16</v>
      </c>
      <c r="E80" s="8"/>
      <c r="F80" s="8"/>
      <c r="G80" s="8"/>
      <c r="H80" s="8"/>
      <c r="I80" s="8">
        <v>0</v>
      </c>
      <c r="J80" s="8"/>
      <c r="K80" s="8"/>
      <c r="L80" s="8"/>
    </row>
    <row r="81" spans="3:12" x14ac:dyDescent="0.3">
      <c r="C81" s="9"/>
      <c r="D81" s="6" t="s">
        <v>17</v>
      </c>
      <c r="E81" s="8"/>
      <c r="F81" s="8"/>
      <c r="G81" s="8"/>
      <c r="H81" s="8"/>
      <c r="I81" s="8">
        <v>0</v>
      </c>
      <c r="J81" s="8"/>
      <c r="K81" s="8"/>
      <c r="L81" s="8"/>
    </row>
    <row r="82" spans="3:12" x14ac:dyDescent="0.3">
      <c r="C82" s="9"/>
      <c r="D82" s="6" t="s">
        <v>18</v>
      </c>
      <c r="E82" s="8"/>
      <c r="F82" s="8"/>
      <c r="G82" s="8"/>
      <c r="H82" s="8"/>
      <c r="I82" s="7">
        <v>3924.2</v>
      </c>
      <c r="J82" s="8"/>
      <c r="K82" s="8"/>
      <c r="L82" s="8"/>
    </row>
    <row r="83" spans="3:12" x14ac:dyDescent="0.3">
      <c r="C83" s="11"/>
      <c r="D83" s="4" t="s">
        <v>19</v>
      </c>
      <c r="E83" s="8">
        <f t="shared" ref="E83:L83" si="10">SUM(E77:E82)</f>
        <v>103133.33333333334</v>
      </c>
      <c r="F83" s="8">
        <f t="shared" si="10"/>
        <v>86240</v>
      </c>
      <c r="G83" s="8">
        <f t="shared" si="10"/>
        <v>86240</v>
      </c>
      <c r="H83" s="8">
        <f t="shared" si="10"/>
        <v>0</v>
      </c>
      <c r="I83" s="8">
        <f t="shared" si="10"/>
        <v>82476.25999999998</v>
      </c>
      <c r="J83" s="8">
        <f t="shared" si="10"/>
        <v>0</v>
      </c>
      <c r="K83" s="8">
        <f t="shared" si="10"/>
        <v>0</v>
      </c>
      <c r="L83" s="8">
        <f t="shared" si="10"/>
        <v>0</v>
      </c>
    </row>
    <row r="84" spans="3:12" ht="15.6" x14ac:dyDescent="0.3">
      <c r="C84" s="5">
        <v>44986</v>
      </c>
      <c r="D84" s="6" t="s">
        <v>13</v>
      </c>
      <c r="E84" s="10">
        <v>59976</v>
      </c>
      <c r="F84" s="10">
        <v>119350</v>
      </c>
      <c r="G84" s="10">
        <v>119350</v>
      </c>
      <c r="H84" s="8"/>
      <c r="I84" s="8">
        <v>99377.94</v>
      </c>
      <c r="J84" s="8"/>
      <c r="K84" s="8"/>
      <c r="L84" s="8"/>
    </row>
    <row r="85" spans="3:12" x14ac:dyDescent="0.3">
      <c r="C85" s="9"/>
      <c r="D85" s="6" t="s">
        <v>14</v>
      </c>
      <c r="E85" s="8"/>
      <c r="F85" s="8"/>
      <c r="G85" s="8"/>
      <c r="H85" s="8"/>
      <c r="I85" s="8">
        <v>4039.36</v>
      </c>
      <c r="J85" s="8"/>
      <c r="K85" s="8"/>
      <c r="L85" s="8"/>
    </row>
    <row r="86" spans="3:12" ht="15.6" x14ac:dyDescent="0.3">
      <c r="C86" s="9"/>
      <c r="D86" s="6" t="s">
        <v>15</v>
      </c>
      <c r="E86" s="10">
        <v>43157.333333333336</v>
      </c>
      <c r="F86" s="10">
        <v>0</v>
      </c>
      <c r="G86" s="10">
        <v>0</v>
      </c>
      <c r="H86" s="8"/>
      <c r="I86" s="8">
        <v>0</v>
      </c>
      <c r="J86" s="8"/>
      <c r="K86" s="8"/>
      <c r="L86" s="8"/>
    </row>
    <row r="87" spans="3:12" x14ac:dyDescent="0.3">
      <c r="C87" s="9"/>
      <c r="D87" s="6" t="s">
        <v>16</v>
      </c>
      <c r="E87" s="8"/>
      <c r="F87" s="8"/>
      <c r="G87" s="8"/>
      <c r="H87" s="8"/>
      <c r="I87" s="8">
        <v>0</v>
      </c>
      <c r="J87" s="8"/>
      <c r="K87" s="8"/>
      <c r="L87" s="8"/>
    </row>
    <row r="88" spans="3:12" x14ac:dyDescent="0.3">
      <c r="C88" s="9"/>
      <c r="D88" s="6" t="s">
        <v>17</v>
      </c>
      <c r="E88" s="8"/>
      <c r="F88" s="8"/>
      <c r="G88" s="8"/>
      <c r="H88" s="8"/>
      <c r="I88" s="8">
        <v>0</v>
      </c>
      <c r="J88" s="8"/>
      <c r="K88" s="8"/>
      <c r="L88" s="8"/>
    </row>
    <row r="89" spans="3:12" x14ac:dyDescent="0.3">
      <c r="C89" s="9"/>
      <c r="D89" s="6" t="s">
        <v>18</v>
      </c>
      <c r="E89" s="8"/>
      <c r="F89" s="8"/>
      <c r="G89" s="8"/>
      <c r="H89" s="8"/>
      <c r="I89" s="8">
        <v>0</v>
      </c>
      <c r="J89" s="8"/>
      <c r="K89" s="8"/>
      <c r="L89" s="8"/>
    </row>
    <row r="90" spans="3:12" x14ac:dyDescent="0.3">
      <c r="C90" s="11"/>
      <c r="D90" s="4" t="s">
        <v>19</v>
      </c>
      <c r="E90" s="8">
        <f t="shared" ref="E90:L90" si="11">SUM(E84:E89)</f>
        <v>103133.33333333334</v>
      </c>
      <c r="F90" s="8">
        <f t="shared" si="11"/>
        <v>119350</v>
      </c>
      <c r="G90" s="8">
        <f t="shared" si="11"/>
        <v>119350</v>
      </c>
      <c r="H90" s="8">
        <f t="shared" si="11"/>
        <v>0</v>
      </c>
      <c r="I90" s="8">
        <f t="shared" si="11"/>
        <v>103417.3</v>
      </c>
      <c r="J90" s="8">
        <f t="shared" si="11"/>
        <v>0</v>
      </c>
      <c r="K90" s="8">
        <f t="shared" si="11"/>
        <v>0</v>
      </c>
      <c r="L90" s="8">
        <f t="shared" si="11"/>
        <v>0</v>
      </c>
    </row>
    <row r="91" spans="3:12" x14ac:dyDescent="0.3">
      <c r="C91" s="13" t="s">
        <v>20</v>
      </c>
      <c r="D91" s="4" t="s">
        <v>13</v>
      </c>
      <c r="E91" s="14">
        <f>E7+E14+E21+E28+E35+E42+E49+E56+E63+E70+E77+E84</f>
        <v>642600</v>
      </c>
      <c r="F91" s="14">
        <f t="shared" ref="F91:J91" si="12">F7+F14+F21+F28+F35+F42+F49+F56+F63+F70+F77+F84</f>
        <v>1602632</v>
      </c>
      <c r="G91" s="14">
        <f t="shared" si="12"/>
        <v>1602632</v>
      </c>
      <c r="H91" s="14">
        <f t="shared" si="12"/>
        <v>0</v>
      </c>
      <c r="I91" s="14">
        <f t="shared" si="12"/>
        <v>584145.35000000009</v>
      </c>
      <c r="J91" s="14">
        <f t="shared" si="12"/>
        <v>0</v>
      </c>
      <c r="K91" s="15"/>
      <c r="L91" s="14">
        <f t="shared" ref="L91:L96" si="13">L7+L14+L21+L28+L35+L42+L49+L56+L63+L70+L77+L84</f>
        <v>0</v>
      </c>
    </row>
    <row r="92" spans="3:12" x14ac:dyDescent="0.3">
      <c r="C92" s="16"/>
      <c r="D92" s="4" t="s">
        <v>14</v>
      </c>
      <c r="E92" s="14">
        <f t="shared" ref="E92:J96" si="14">E8+E15+E22+E29+E36+E43+E50+E57+E64+E71+E78+E85</f>
        <v>0</v>
      </c>
      <c r="F92" s="14">
        <f t="shared" si="14"/>
        <v>0</v>
      </c>
      <c r="G92" s="14">
        <f t="shared" si="14"/>
        <v>0</v>
      </c>
      <c r="H92" s="14">
        <f t="shared" si="14"/>
        <v>0</v>
      </c>
      <c r="I92" s="14">
        <f t="shared" si="14"/>
        <v>18259.509999999998</v>
      </c>
      <c r="J92" s="14">
        <f t="shared" si="14"/>
        <v>0</v>
      </c>
      <c r="K92" s="15"/>
      <c r="L92" s="14">
        <f t="shared" si="13"/>
        <v>0</v>
      </c>
    </row>
    <row r="93" spans="3:12" x14ac:dyDescent="0.3">
      <c r="C93" s="16"/>
      <c r="D93" s="4" t="s">
        <v>15</v>
      </c>
      <c r="E93" s="14">
        <f t="shared" si="14"/>
        <v>462399.99999999994</v>
      </c>
      <c r="F93" s="14">
        <f t="shared" si="14"/>
        <v>30000</v>
      </c>
      <c r="G93" s="14">
        <f t="shared" si="14"/>
        <v>30000</v>
      </c>
      <c r="H93" s="14">
        <f t="shared" si="14"/>
        <v>0</v>
      </c>
      <c r="I93" s="14">
        <f t="shared" si="14"/>
        <v>70206.37</v>
      </c>
      <c r="J93" s="14">
        <f t="shared" si="14"/>
        <v>0</v>
      </c>
      <c r="K93" s="15"/>
      <c r="L93" s="14">
        <f t="shared" si="13"/>
        <v>0</v>
      </c>
    </row>
    <row r="94" spans="3:12" x14ac:dyDescent="0.3">
      <c r="C94" s="16"/>
      <c r="D94" s="4" t="s">
        <v>16</v>
      </c>
      <c r="E94" s="14">
        <f t="shared" si="14"/>
        <v>0</v>
      </c>
      <c r="F94" s="14">
        <f t="shared" si="14"/>
        <v>0</v>
      </c>
      <c r="G94" s="14">
        <f t="shared" si="14"/>
        <v>0</v>
      </c>
      <c r="H94" s="14">
        <f t="shared" si="14"/>
        <v>0</v>
      </c>
      <c r="I94" s="14">
        <f t="shared" si="14"/>
        <v>3983.14</v>
      </c>
      <c r="J94" s="14">
        <f t="shared" si="14"/>
        <v>0</v>
      </c>
      <c r="K94" s="15"/>
      <c r="L94" s="14">
        <f t="shared" si="13"/>
        <v>0</v>
      </c>
    </row>
    <row r="95" spans="3:12" x14ac:dyDescent="0.3">
      <c r="C95" s="16"/>
      <c r="D95" s="4" t="s">
        <v>17</v>
      </c>
      <c r="E95" s="14">
        <f t="shared" si="14"/>
        <v>0</v>
      </c>
      <c r="F95" s="14">
        <f t="shared" si="14"/>
        <v>0</v>
      </c>
      <c r="G95" s="14">
        <f t="shared" si="14"/>
        <v>0</v>
      </c>
      <c r="H95" s="14">
        <f t="shared" si="14"/>
        <v>0</v>
      </c>
      <c r="I95" s="14">
        <f t="shared" si="14"/>
        <v>50599.199999999997</v>
      </c>
      <c r="J95" s="14">
        <f t="shared" si="14"/>
        <v>0</v>
      </c>
      <c r="K95" s="15"/>
      <c r="L95" s="14">
        <f t="shared" si="13"/>
        <v>0</v>
      </c>
    </row>
    <row r="96" spans="3:12" x14ac:dyDescent="0.3">
      <c r="C96" s="16"/>
      <c r="D96" s="4" t="s">
        <v>21</v>
      </c>
      <c r="E96" s="14">
        <f t="shared" si="14"/>
        <v>0</v>
      </c>
      <c r="F96" s="14">
        <f t="shared" si="14"/>
        <v>0</v>
      </c>
      <c r="G96" s="14">
        <f t="shared" si="14"/>
        <v>0</v>
      </c>
      <c r="H96" s="14">
        <f t="shared" si="14"/>
        <v>0</v>
      </c>
      <c r="I96" s="14">
        <f t="shared" si="14"/>
        <v>84570.55</v>
      </c>
      <c r="J96" s="14">
        <f t="shared" si="14"/>
        <v>0</v>
      </c>
      <c r="K96" s="15"/>
      <c r="L96" s="14">
        <f t="shared" si="13"/>
        <v>0</v>
      </c>
    </row>
    <row r="97" spans="3:12" x14ac:dyDescent="0.3">
      <c r="C97" s="17"/>
      <c r="D97" s="4" t="s">
        <v>19</v>
      </c>
      <c r="E97" s="15">
        <f t="shared" ref="E97" si="15">SUM(E91:E96)</f>
        <v>1105000</v>
      </c>
      <c r="F97" s="15">
        <f t="shared" ref="F97:L97" si="16">SUM(F91:F96)</f>
        <v>1632632</v>
      </c>
      <c r="G97" s="15">
        <f t="shared" si="16"/>
        <v>1632632</v>
      </c>
      <c r="H97" s="15">
        <f t="shared" si="16"/>
        <v>0</v>
      </c>
      <c r="I97" s="18">
        <f t="shared" si="16"/>
        <v>811764.12000000011</v>
      </c>
      <c r="J97" s="15">
        <f t="shared" si="16"/>
        <v>0</v>
      </c>
      <c r="K97" s="15">
        <f t="shared" si="16"/>
        <v>0</v>
      </c>
      <c r="L97" s="15">
        <f t="shared" si="16"/>
        <v>0</v>
      </c>
    </row>
    <row r="98" spans="3:12" ht="15.6" x14ac:dyDescent="0.3">
      <c r="C98" s="5">
        <v>45017</v>
      </c>
      <c r="D98" s="6" t="s">
        <v>13</v>
      </c>
      <c r="E98" s="10">
        <v>53550</v>
      </c>
      <c r="F98" s="10">
        <v>149500</v>
      </c>
      <c r="G98" s="10">
        <v>149500</v>
      </c>
      <c r="H98" s="8"/>
      <c r="I98" s="8">
        <v>62447.170000000006</v>
      </c>
      <c r="J98" s="8"/>
      <c r="K98" s="8"/>
      <c r="L98" s="8"/>
    </row>
    <row r="99" spans="3:12" x14ac:dyDescent="0.3">
      <c r="C99" s="9"/>
      <c r="D99" s="6" t="s">
        <v>14</v>
      </c>
      <c r="E99" s="8"/>
      <c r="F99" s="8"/>
      <c r="G99" s="8"/>
      <c r="H99" s="8"/>
      <c r="I99" s="8">
        <v>0</v>
      </c>
      <c r="J99" s="8"/>
      <c r="K99" s="8"/>
      <c r="L99" s="8"/>
    </row>
    <row r="100" spans="3:12" ht="15.6" x14ac:dyDescent="0.3">
      <c r="C100" s="9"/>
      <c r="D100" s="6" t="s">
        <v>15</v>
      </c>
      <c r="E100" s="10">
        <v>38533.333333333336</v>
      </c>
      <c r="F100" s="8"/>
      <c r="G100" s="8"/>
      <c r="H100" s="8"/>
      <c r="I100" s="8">
        <v>4100.2</v>
      </c>
      <c r="J100" s="8"/>
      <c r="K100" s="8"/>
      <c r="L100" s="8"/>
    </row>
    <row r="101" spans="3:12" x14ac:dyDescent="0.3">
      <c r="C101" s="9"/>
      <c r="D101" s="6" t="s">
        <v>16</v>
      </c>
      <c r="E101" s="8"/>
      <c r="F101" s="8"/>
      <c r="G101" s="8"/>
      <c r="H101" s="8"/>
      <c r="I101" s="8">
        <v>0</v>
      </c>
      <c r="J101" s="8"/>
      <c r="K101" s="8"/>
      <c r="L101" s="8"/>
    </row>
    <row r="102" spans="3:12" x14ac:dyDescent="0.3">
      <c r="C102" s="9"/>
      <c r="D102" s="6" t="s">
        <v>17</v>
      </c>
      <c r="E102" s="8"/>
      <c r="F102" s="8"/>
      <c r="G102" s="8"/>
      <c r="H102" s="8"/>
      <c r="I102" s="7">
        <v>19930.349999999999</v>
      </c>
      <c r="J102" s="8"/>
      <c r="K102" s="8"/>
      <c r="L102" s="8"/>
    </row>
    <row r="103" spans="3:12" x14ac:dyDescent="0.3">
      <c r="C103" s="9"/>
      <c r="D103" s="6" t="s">
        <v>18</v>
      </c>
      <c r="E103" s="8"/>
      <c r="F103" s="8"/>
      <c r="G103" s="8"/>
      <c r="H103" s="8"/>
      <c r="I103" s="8">
        <v>0</v>
      </c>
      <c r="J103" s="8"/>
      <c r="K103" s="8"/>
      <c r="L103" s="8"/>
    </row>
    <row r="104" spans="3:12" x14ac:dyDescent="0.3">
      <c r="C104" s="11"/>
      <c r="D104" s="4" t="s">
        <v>19</v>
      </c>
      <c r="E104" s="8">
        <f t="shared" ref="E104:L104" si="17">SUM(E98:E103)</f>
        <v>92083.333333333343</v>
      </c>
      <c r="F104" s="8">
        <f t="shared" si="17"/>
        <v>149500</v>
      </c>
      <c r="G104" s="8">
        <f t="shared" si="17"/>
        <v>149500</v>
      </c>
      <c r="H104" s="8">
        <f t="shared" si="17"/>
        <v>0</v>
      </c>
      <c r="I104" s="8">
        <f t="shared" si="17"/>
        <v>86477.72</v>
      </c>
      <c r="J104" s="8">
        <f t="shared" si="17"/>
        <v>0</v>
      </c>
      <c r="K104" s="8">
        <f t="shared" si="17"/>
        <v>0</v>
      </c>
      <c r="L104" s="8">
        <f t="shared" si="17"/>
        <v>0</v>
      </c>
    </row>
    <row r="105" spans="3:12" ht="15.6" x14ac:dyDescent="0.3">
      <c r="C105" s="5">
        <v>45047</v>
      </c>
      <c r="D105" s="6" t="s">
        <v>13</v>
      </c>
      <c r="E105" s="10">
        <v>53550</v>
      </c>
      <c r="F105" s="10">
        <v>153350</v>
      </c>
      <c r="G105" s="10">
        <v>153350</v>
      </c>
      <c r="H105" s="8"/>
      <c r="I105" s="8">
        <v>55198.559999999998</v>
      </c>
      <c r="J105" s="8"/>
      <c r="K105" s="8"/>
      <c r="L105" s="8"/>
    </row>
    <row r="106" spans="3:12" x14ac:dyDescent="0.3">
      <c r="C106" s="9"/>
      <c r="D106" s="6" t="s">
        <v>14</v>
      </c>
      <c r="E106" s="8"/>
      <c r="F106" s="8"/>
      <c r="G106" s="8"/>
      <c r="H106" s="8"/>
      <c r="I106" s="8">
        <v>11671.52</v>
      </c>
      <c r="J106" s="8"/>
      <c r="K106" s="8"/>
      <c r="L106" s="8"/>
    </row>
    <row r="107" spans="3:12" ht="15.6" x14ac:dyDescent="0.3">
      <c r="C107" s="9"/>
      <c r="D107" s="6" t="s">
        <v>15</v>
      </c>
      <c r="E107" s="10">
        <v>38533.333333333336</v>
      </c>
      <c r="F107" s="8"/>
      <c r="G107" s="8"/>
      <c r="H107" s="8"/>
      <c r="I107" s="8">
        <v>4126.3</v>
      </c>
      <c r="J107" s="8"/>
      <c r="K107" s="8"/>
      <c r="L107" s="8"/>
    </row>
    <row r="108" spans="3:12" x14ac:dyDescent="0.3">
      <c r="C108" s="9"/>
      <c r="D108" s="6" t="s">
        <v>16</v>
      </c>
      <c r="E108" s="8"/>
      <c r="F108" s="8"/>
      <c r="G108" s="8"/>
      <c r="H108" s="8"/>
      <c r="I108" s="8">
        <v>0</v>
      </c>
      <c r="J108" s="8"/>
      <c r="K108" s="8"/>
      <c r="L108" s="8"/>
    </row>
    <row r="109" spans="3:12" x14ac:dyDescent="0.3">
      <c r="C109" s="9"/>
      <c r="D109" s="6" t="s">
        <v>17</v>
      </c>
      <c r="E109" s="8"/>
      <c r="F109" s="8"/>
      <c r="G109" s="8"/>
      <c r="H109" s="8"/>
      <c r="I109" s="7">
        <v>35336.949999999997</v>
      </c>
      <c r="J109" s="8"/>
      <c r="K109" s="8"/>
      <c r="L109" s="8"/>
    </row>
    <row r="110" spans="3:12" x14ac:dyDescent="0.3">
      <c r="C110" s="9"/>
      <c r="D110" s="6" t="s">
        <v>18</v>
      </c>
      <c r="E110" s="8"/>
      <c r="F110" s="8"/>
      <c r="G110" s="8"/>
      <c r="H110" s="8"/>
      <c r="I110" s="8">
        <v>0</v>
      </c>
      <c r="J110" s="8"/>
      <c r="K110" s="8"/>
      <c r="L110" s="8"/>
    </row>
    <row r="111" spans="3:12" x14ac:dyDescent="0.3">
      <c r="C111" s="11"/>
      <c r="D111" s="4" t="s">
        <v>19</v>
      </c>
      <c r="E111" s="8">
        <f t="shared" ref="E111:L111" si="18">SUM(E105:E110)</f>
        <v>92083.333333333343</v>
      </c>
      <c r="F111" s="8">
        <f t="shared" si="18"/>
        <v>153350</v>
      </c>
      <c r="G111" s="8">
        <f t="shared" si="18"/>
        <v>153350</v>
      </c>
      <c r="H111" s="8">
        <f t="shared" si="18"/>
        <v>0</v>
      </c>
      <c r="I111" s="8">
        <f t="shared" si="18"/>
        <v>106333.33</v>
      </c>
      <c r="J111" s="8">
        <f t="shared" si="18"/>
        <v>0</v>
      </c>
      <c r="K111" s="8">
        <f t="shared" si="18"/>
        <v>0</v>
      </c>
      <c r="L111" s="8">
        <f t="shared" si="18"/>
        <v>0</v>
      </c>
    </row>
    <row r="112" spans="3:12" ht="15.6" x14ac:dyDescent="0.3">
      <c r="C112" s="5">
        <v>45078</v>
      </c>
      <c r="D112" s="6" t="s">
        <v>13</v>
      </c>
      <c r="E112" s="10">
        <v>53550</v>
      </c>
      <c r="F112" s="10">
        <v>116400</v>
      </c>
      <c r="G112" s="10">
        <v>116400</v>
      </c>
      <c r="H112" s="8"/>
      <c r="I112" s="8">
        <v>54864.320000000007</v>
      </c>
      <c r="J112" s="8"/>
      <c r="K112" s="8"/>
      <c r="L112" s="8"/>
    </row>
    <row r="113" spans="3:12" ht="15.6" x14ac:dyDescent="0.3">
      <c r="C113" s="9"/>
      <c r="D113" s="6" t="s">
        <v>14</v>
      </c>
      <c r="E113" s="8"/>
      <c r="F113" s="10">
        <v>39100</v>
      </c>
      <c r="G113" s="10">
        <v>39100</v>
      </c>
      <c r="H113" s="8"/>
      <c r="I113" s="8">
        <v>19528.38</v>
      </c>
      <c r="J113" s="8"/>
      <c r="K113" s="8"/>
      <c r="L113" s="8"/>
    </row>
    <row r="114" spans="3:12" ht="15.6" x14ac:dyDescent="0.3">
      <c r="C114" s="9"/>
      <c r="D114" s="6" t="s">
        <v>15</v>
      </c>
      <c r="E114" s="10">
        <v>38533.333333333336</v>
      </c>
      <c r="F114" s="10">
        <v>11550</v>
      </c>
      <c r="G114" s="10">
        <v>11550</v>
      </c>
      <c r="H114" s="8"/>
      <c r="I114" s="8">
        <v>12227.84</v>
      </c>
      <c r="J114" s="8"/>
      <c r="K114" s="8"/>
      <c r="L114" s="8"/>
    </row>
    <row r="115" spans="3:12" x14ac:dyDescent="0.3">
      <c r="C115" s="9"/>
      <c r="D115" s="6" t="s">
        <v>16</v>
      </c>
      <c r="E115" s="8"/>
      <c r="F115" s="8"/>
      <c r="G115" s="8"/>
      <c r="H115" s="8"/>
      <c r="I115" s="8">
        <v>0</v>
      </c>
      <c r="J115" s="8"/>
      <c r="K115" s="8"/>
      <c r="L115" s="8"/>
    </row>
    <row r="116" spans="3:12" x14ac:dyDescent="0.3">
      <c r="C116" s="9"/>
      <c r="D116" s="6" t="s">
        <v>17</v>
      </c>
      <c r="E116" s="8"/>
      <c r="F116" s="8"/>
      <c r="G116" s="8"/>
      <c r="H116" s="8"/>
      <c r="I116" s="7">
        <v>15638.2</v>
      </c>
      <c r="J116" s="8"/>
      <c r="K116" s="8"/>
      <c r="L116" s="8"/>
    </row>
    <row r="117" spans="3:12" x14ac:dyDescent="0.3">
      <c r="C117" s="9"/>
      <c r="D117" s="6" t="s">
        <v>18</v>
      </c>
      <c r="E117" s="8"/>
      <c r="F117" s="8"/>
      <c r="G117" s="8"/>
      <c r="H117" s="8"/>
      <c r="I117" s="19">
        <v>3908.7</v>
      </c>
      <c r="J117" s="8"/>
      <c r="K117" s="8"/>
      <c r="L117" s="8"/>
    </row>
    <row r="118" spans="3:12" x14ac:dyDescent="0.3">
      <c r="C118" s="11"/>
      <c r="D118" s="4" t="s">
        <v>19</v>
      </c>
      <c r="E118" s="8">
        <f t="shared" ref="E118:L118" si="19">SUM(E112:E117)</f>
        <v>92083.333333333343</v>
      </c>
      <c r="F118" s="8">
        <f t="shared" si="19"/>
        <v>167050</v>
      </c>
      <c r="G118" s="8">
        <f t="shared" si="19"/>
        <v>167050</v>
      </c>
      <c r="H118" s="8">
        <f t="shared" si="19"/>
        <v>0</v>
      </c>
      <c r="I118" s="8">
        <f t="shared" si="19"/>
        <v>106167.44</v>
      </c>
      <c r="J118" s="8">
        <f t="shared" si="19"/>
        <v>0</v>
      </c>
      <c r="K118" s="8">
        <f t="shared" si="19"/>
        <v>0</v>
      </c>
      <c r="L118" s="8">
        <f t="shared" si="19"/>
        <v>0</v>
      </c>
    </row>
    <row r="119" spans="3:12" ht="15.6" x14ac:dyDescent="0.3">
      <c r="C119" s="5">
        <v>45108</v>
      </c>
      <c r="D119" s="6" t="s">
        <v>13</v>
      </c>
      <c r="E119" s="10">
        <v>47124.000000000007</v>
      </c>
      <c r="F119" s="10">
        <v>119350</v>
      </c>
      <c r="G119" s="10">
        <v>119350</v>
      </c>
      <c r="H119" s="8"/>
      <c r="I119" s="8">
        <v>82475.86</v>
      </c>
      <c r="J119" s="8"/>
      <c r="K119" s="8"/>
      <c r="L119" s="8"/>
    </row>
    <row r="120" spans="3:12" ht="15.6" x14ac:dyDescent="0.3">
      <c r="C120" s="9"/>
      <c r="D120" s="6" t="s">
        <v>14</v>
      </c>
      <c r="E120" s="10">
        <v>0</v>
      </c>
      <c r="F120" s="10">
        <v>16000</v>
      </c>
      <c r="G120" s="10">
        <v>16000</v>
      </c>
      <c r="H120" s="8"/>
      <c r="I120" s="8">
        <v>15525.560000000001</v>
      </c>
      <c r="J120" s="8"/>
      <c r="K120" s="8"/>
      <c r="L120" s="8"/>
    </row>
    <row r="121" spans="3:12" ht="15.6" x14ac:dyDescent="0.3">
      <c r="C121" s="9"/>
      <c r="D121" s="6" t="s">
        <v>15</v>
      </c>
      <c r="E121" s="10">
        <v>33909.333333333336</v>
      </c>
      <c r="F121" s="10">
        <v>0</v>
      </c>
      <c r="G121" s="10">
        <v>0</v>
      </c>
      <c r="H121" s="8"/>
      <c r="I121" s="8">
        <v>4236.88</v>
      </c>
      <c r="J121" s="8"/>
      <c r="K121" s="8"/>
      <c r="L121" s="8"/>
    </row>
    <row r="122" spans="3:12" x14ac:dyDescent="0.3">
      <c r="C122" s="9"/>
      <c r="D122" s="6" t="s">
        <v>16</v>
      </c>
      <c r="E122" s="8"/>
      <c r="F122" s="8"/>
      <c r="G122" s="8"/>
      <c r="H122" s="8"/>
      <c r="I122" s="8">
        <v>0</v>
      </c>
      <c r="J122" s="8"/>
      <c r="K122" s="8"/>
      <c r="L122" s="8"/>
    </row>
    <row r="123" spans="3:12" x14ac:dyDescent="0.3">
      <c r="C123" s="9"/>
      <c r="D123" s="6" t="s">
        <v>17</v>
      </c>
      <c r="E123" s="8"/>
      <c r="F123" s="8"/>
      <c r="G123" s="8"/>
      <c r="H123" s="8"/>
      <c r="I123" s="8">
        <v>0</v>
      </c>
      <c r="J123" s="8"/>
      <c r="K123" s="8"/>
      <c r="L123" s="8"/>
    </row>
    <row r="124" spans="3:12" x14ac:dyDescent="0.3">
      <c r="C124" s="9"/>
      <c r="D124" s="6" t="s">
        <v>18</v>
      </c>
      <c r="E124" s="8"/>
      <c r="F124" s="8"/>
      <c r="G124" s="8"/>
      <c r="H124" s="8"/>
      <c r="I124" s="19">
        <v>3608.7</v>
      </c>
      <c r="J124" s="8"/>
      <c r="K124" s="8"/>
      <c r="L124" s="8"/>
    </row>
    <row r="125" spans="3:12" x14ac:dyDescent="0.3">
      <c r="C125" s="11"/>
      <c r="D125" s="4" t="s">
        <v>19</v>
      </c>
      <c r="E125" s="8">
        <f t="shared" ref="E125:L125" si="20">SUM(E119:E124)</f>
        <v>81033.333333333343</v>
      </c>
      <c r="F125" s="8">
        <f t="shared" si="20"/>
        <v>135350</v>
      </c>
      <c r="G125" s="8">
        <f t="shared" si="20"/>
        <v>135350</v>
      </c>
      <c r="H125" s="8">
        <f t="shared" si="20"/>
        <v>0</v>
      </c>
      <c r="I125" s="8">
        <f t="shared" si="20"/>
        <v>105847</v>
      </c>
      <c r="J125" s="8">
        <f t="shared" si="20"/>
        <v>0</v>
      </c>
      <c r="K125" s="8">
        <f t="shared" si="20"/>
        <v>0</v>
      </c>
      <c r="L125" s="8">
        <f t="shared" si="20"/>
        <v>0</v>
      </c>
    </row>
    <row r="126" spans="3:12" ht="15.6" x14ac:dyDescent="0.3">
      <c r="C126" s="5">
        <v>45139</v>
      </c>
      <c r="D126" s="6" t="s">
        <v>13</v>
      </c>
      <c r="E126" s="10">
        <v>47124.000000000007</v>
      </c>
      <c r="F126" s="10">
        <v>119350</v>
      </c>
      <c r="G126" s="10">
        <v>119350</v>
      </c>
      <c r="H126" s="8"/>
      <c r="I126" s="8">
        <v>62850.299999999996</v>
      </c>
      <c r="J126" s="8"/>
      <c r="K126" s="8"/>
      <c r="L126" s="8"/>
    </row>
    <row r="127" spans="3:12" x14ac:dyDescent="0.3">
      <c r="C127" s="9"/>
      <c r="D127" s="6" t="s">
        <v>14</v>
      </c>
      <c r="E127" s="8"/>
      <c r="F127" s="8"/>
      <c r="G127" s="8"/>
      <c r="H127" s="8"/>
      <c r="I127" s="8">
        <v>11432.35</v>
      </c>
      <c r="J127" s="8"/>
      <c r="K127" s="8"/>
      <c r="L127" s="8"/>
    </row>
    <row r="128" spans="3:12" ht="15.6" x14ac:dyDescent="0.3">
      <c r="C128" s="9"/>
      <c r="D128" s="6" t="s">
        <v>15</v>
      </c>
      <c r="E128" s="10">
        <v>33909.333333333336</v>
      </c>
      <c r="F128" s="10">
        <v>23870</v>
      </c>
      <c r="G128" s="10">
        <v>23870</v>
      </c>
      <c r="H128" s="8"/>
      <c r="I128" s="8">
        <v>3820.42</v>
      </c>
      <c r="J128" s="8"/>
      <c r="K128" s="8"/>
      <c r="L128" s="8"/>
    </row>
    <row r="129" spans="3:12" x14ac:dyDescent="0.3">
      <c r="C129" s="9"/>
      <c r="D129" s="6" t="s">
        <v>16</v>
      </c>
      <c r="E129" s="8"/>
      <c r="F129" s="8"/>
      <c r="G129" s="8"/>
      <c r="H129" s="8"/>
      <c r="I129" s="8">
        <v>0</v>
      </c>
      <c r="J129" s="8"/>
      <c r="K129" s="8"/>
      <c r="L129" s="8"/>
    </row>
    <row r="130" spans="3:12" x14ac:dyDescent="0.3">
      <c r="C130" s="9"/>
      <c r="D130" s="6" t="s">
        <v>17</v>
      </c>
      <c r="E130" s="8"/>
      <c r="F130" s="8"/>
      <c r="G130" s="8"/>
      <c r="H130" s="8"/>
      <c r="I130" s="8">
        <v>0</v>
      </c>
      <c r="J130" s="8"/>
      <c r="K130" s="8"/>
      <c r="L130" s="8"/>
    </row>
    <row r="131" spans="3:12" x14ac:dyDescent="0.3">
      <c r="C131" s="9"/>
      <c r="D131" s="6" t="s">
        <v>18</v>
      </c>
      <c r="E131" s="8"/>
      <c r="F131" s="8"/>
      <c r="G131" s="8"/>
      <c r="H131" s="8"/>
      <c r="I131" s="8">
        <v>0</v>
      </c>
      <c r="J131" s="8"/>
      <c r="K131" s="8"/>
      <c r="L131" s="8"/>
    </row>
    <row r="132" spans="3:12" x14ac:dyDescent="0.3">
      <c r="C132" s="11"/>
      <c r="D132" s="4" t="s">
        <v>19</v>
      </c>
      <c r="E132" s="8">
        <f t="shared" ref="E132:L132" si="21">SUM(E126:E131)</f>
        <v>81033.333333333343</v>
      </c>
      <c r="F132" s="8">
        <f t="shared" si="21"/>
        <v>143220</v>
      </c>
      <c r="G132" s="8">
        <f t="shared" si="21"/>
        <v>143220</v>
      </c>
      <c r="H132" s="8">
        <f t="shared" si="21"/>
        <v>0</v>
      </c>
      <c r="I132" s="8">
        <f t="shared" si="21"/>
        <v>78103.069999999992</v>
      </c>
      <c r="J132" s="8">
        <f t="shared" si="21"/>
        <v>0</v>
      </c>
      <c r="K132" s="8">
        <f t="shared" si="21"/>
        <v>0</v>
      </c>
      <c r="L132" s="8">
        <f t="shared" si="21"/>
        <v>0</v>
      </c>
    </row>
    <row r="133" spans="3:12" ht="15.6" x14ac:dyDescent="0.3">
      <c r="C133" s="5">
        <v>45170</v>
      </c>
      <c r="D133" s="6" t="s">
        <v>13</v>
      </c>
      <c r="E133" s="10">
        <v>47124.000000000007</v>
      </c>
      <c r="F133" s="10">
        <v>115500</v>
      </c>
      <c r="G133" s="10">
        <v>115500</v>
      </c>
      <c r="H133" s="8"/>
      <c r="I133" s="8">
        <v>39557.740000000005</v>
      </c>
      <c r="J133" s="8"/>
      <c r="K133" s="8"/>
      <c r="L133" s="8"/>
    </row>
    <row r="134" spans="3:12" x14ac:dyDescent="0.3">
      <c r="C134" s="9"/>
      <c r="D134" s="6" t="s">
        <v>14</v>
      </c>
      <c r="E134" s="8"/>
      <c r="F134" s="8"/>
      <c r="G134" s="8"/>
      <c r="H134" s="8"/>
      <c r="I134" s="8">
        <v>31034.15</v>
      </c>
      <c r="J134" s="8"/>
      <c r="K134" s="8"/>
      <c r="L134" s="8"/>
    </row>
    <row r="135" spans="3:12" ht="15.6" x14ac:dyDescent="0.3">
      <c r="C135" s="9"/>
      <c r="D135" s="6" t="s">
        <v>15</v>
      </c>
      <c r="E135" s="10">
        <v>33909.333333333336</v>
      </c>
      <c r="F135" s="10">
        <v>11550</v>
      </c>
      <c r="G135" s="10">
        <v>11550</v>
      </c>
      <c r="H135" s="8"/>
      <c r="I135" s="8">
        <v>7982.27</v>
      </c>
      <c r="J135" s="8"/>
      <c r="K135" s="8"/>
      <c r="L135" s="8"/>
    </row>
    <row r="136" spans="3:12" x14ac:dyDescent="0.3">
      <c r="C136" s="9"/>
      <c r="D136" s="6" t="s">
        <v>16</v>
      </c>
      <c r="E136" s="8"/>
      <c r="F136" s="8"/>
      <c r="G136" s="8"/>
      <c r="H136" s="8"/>
      <c r="I136" s="8">
        <v>0</v>
      </c>
      <c r="J136" s="8"/>
      <c r="K136" s="8"/>
      <c r="L136" s="8"/>
    </row>
    <row r="137" spans="3:12" x14ac:dyDescent="0.3">
      <c r="C137" s="9"/>
      <c r="D137" s="6" t="s">
        <v>17</v>
      </c>
      <c r="E137" s="8"/>
      <c r="F137" s="8"/>
      <c r="G137" s="8"/>
      <c r="H137" s="8"/>
      <c r="I137" s="8">
        <v>0</v>
      </c>
      <c r="J137" s="8"/>
      <c r="K137" s="8"/>
      <c r="L137" s="8"/>
    </row>
    <row r="138" spans="3:12" x14ac:dyDescent="0.3">
      <c r="C138" s="9"/>
      <c r="D138" s="6" t="s">
        <v>18</v>
      </c>
      <c r="E138" s="8"/>
      <c r="F138" s="8"/>
      <c r="G138" s="8"/>
      <c r="H138" s="8"/>
      <c r="I138" s="8">
        <v>0</v>
      </c>
      <c r="J138" s="8"/>
      <c r="K138" s="8"/>
      <c r="L138" s="8"/>
    </row>
    <row r="139" spans="3:12" x14ac:dyDescent="0.3">
      <c r="C139" s="11"/>
      <c r="D139" s="4" t="s">
        <v>19</v>
      </c>
      <c r="E139" s="8">
        <f t="shared" ref="E139:L139" si="22">SUM(E133:E138)</f>
        <v>81033.333333333343</v>
      </c>
      <c r="F139" s="8">
        <f t="shared" si="22"/>
        <v>127050</v>
      </c>
      <c r="G139" s="8">
        <f t="shared" si="22"/>
        <v>127050</v>
      </c>
      <c r="H139" s="8">
        <f t="shared" si="22"/>
        <v>0</v>
      </c>
      <c r="I139" s="8">
        <f t="shared" si="22"/>
        <v>78574.160000000018</v>
      </c>
      <c r="J139" s="8">
        <f t="shared" si="22"/>
        <v>0</v>
      </c>
      <c r="K139" s="8">
        <f t="shared" si="22"/>
        <v>0</v>
      </c>
      <c r="L139" s="8">
        <f t="shared" si="22"/>
        <v>0</v>
      </c>
    </row>
    <row r="140" spans="3:12" ht="15.6" x14ac:dyDescent="0.3">
      <c r="C140" s="5">
        <v>45200</v>
      </c>
      <c r="D140" s="6" t="s">
        <v>13</v>
      </c>
      <c r="E140" s="10">
        <v>53550</v>
      </c>
      <c r="F140" s="10">
        <v>119350</v>
      </c>
      <c r="G140" s="10">
        <v>119350</v>
      </c>
      <c r="H140" s="8"/>
      <c r="I140" s="8">
        <v>19507.82</v>
      </c>
      <c r="J140" s="8"/>
      <c r="K140" s="8"/>
      <c r="L140" s="8"/>
    </row>
    <row r="141" spans="3:12" x14ac:dyDescent="0.3">
      <c r="C141" s="9"/>
      <c r="D141" s="6" t="s">
        <v>14</v>
      </c>
      <c r="E141" s="8"/>
      <c r="F141" s="8"/>
      <c r="G141" s="8"/>
      <c r="H141" s="8"/>
      <c r="I141" s="8">
        <v>39746.539999999994</v>
      </c>
      <c r="J141" s="8"/>
      <c r="K141" s="8"/>
      <c r="L141" s="8"/>
    </row>
    <row r="142" spans="3:12" ht="15.6" x14ac:dyDescent="0.3">
      <c r="C142" s="9"/>
      <c r="D142" s="6" t="s">
        <v>15</v>
      </c>
      <c r="E142" s="10">
        <v>38533.333333333336</v>
      </c>
      <c r="F142" s="10">
        <v>11550</v>
      </c>
      <c r="G142" s="10">
        <v>11550</v>
      </c>
      <c r="H142" s="8"/>
      <c r="I142" s="8">
        <v>12315.52</v>
      </c>
      <c r="J142" s="8"/>
      <c r="K142" s="8"/>
      <c r="L142" s="8"/>
    </row>
    <row r="143" spans="3:12" x14ac:dyDescent="0.3">
      <c r="C143" s="9"/>
      <c r="D143" s="6" t="s">
        <v>16</v>
      </c>
      <c r="E143" s="8"/>
      <c r="F143" s="8"/>
      <c r="G143" s="8"/>
      <c r="H143" s="8"/>
      <c r="I143" s="8">
        <v>0</v>
      </c>
      <c r="J143" s="8"/>
      <c r="K143" s="8"/>
      <c r="L143" s="8"/>
    </row>
    <row r="144" spans="3:12" x14ac:dyDescent="0.3">
      <c r="C144" s="9"/>
      <c r="D144" s="6" t="s">
        <v>17</v>
      </c>
      <c r="E144" s="8"/>
      <c r="F144" s="8"/>
      <c r="G144" s="8"/>
      <c r="H144" s="8"/>
      <c r="I144" s="8">
        <v>0</v>
      </c>
      <c r="J144" s="8"/>
      <c r="K144" s="8"/>
      <c r="L144" s="8"/>
    </row>
    <row r="145" spans="3:12" x14ac:dyDescent="0.3">
      <c r="C145" s="9"/>
      <c r="D145" s="6" t="s">
        <v>18</v>
      </c>
      <c r="E145" s="8"/>
      <c r="F145" s="8"/>
      <c r="G145" s="8"/>
      <c r="H145" s="8"/>
      <c r="I145" s="8">
        <v>0</v>
      </c>
      <c r="J145" s="8"/>
      <c r="K145" s="8"/>
      <c r="L145" s="8"/>
    </row>
    <row r="146" spans="3:12" x14ac:dyDescent="0.3">
      <c r="C146" s="11"/>
      <c r="D146" s="4" t="s">
        <v>19</v>
      </c>
      <c r="E146" s="8">
        <f t="shared" ref="E146:L146" si="23">SUM(E140:E145)</f>
        <v>92083.333333333343</v>
      </c>
      <c r="F146" s="8">
        <f t="shared" si="23"/>
        <v>130900</v>
      </c>
      <c r="G146" s="8">
        <f t="shared" si="23"/>
        <v>130900</v>
      </c>
      <c r="H146" s="8">
        <f t="shared" si="23"/>
        <v>0</v>
      </c>
      <c r="I146" s="8">
        <f t="shared" si="23"/>
        <v>71569.87999999999</v>
      </c>
      <c r="J146" s="8">
        <f t="shared" si="23"/>
        <v>0</v>
      </c>
      <c r="K146" s="8">
        <f t="shared" si="23"/>
        <v>0</v>
      </c>
      <c r="L146" s="8">
        <f t="shared" si="23"/>
        <v>0</v>
      </c>
    </row>
    <row r="147" spans="3:12" ht="15.6" x14ac:dyDescent="0.3">
      <c r="C147" s="5">
        <v>45231</v>
      </c>
      <c r="D147" s="6" t="s">
        <v>13</v>
      </c>
      <c r="E147" s="10">
        <v>53550</v>
      </c>
      <c r="F147" s="10">
        <v>161700</v>
      </c>
      <c r="G147" s="10">
        <v>161700</v>
      </c>
      <c r="H147" s="8"/>
      <c r="I147" s="8">
        <v>28359.75</v>
      </c>
      <c r="J147" s="8"/>
      <c r="K147" s="8"/>
      <c r="L147" s="8"/>
    </row>
    <row r="148" spans="3:12" x14ac:dyDescent="0.3">
      <c r="C148" s="9"/>
      <c r="D148" s="6" t="s">
        <v>14</v>
      </c>
      <c r="E148" s="8"/>
      <c r="F148" s="8"/>
      <c r="G148" s="8"/>
      <c r="H148" s="8"/>
      <c r="I148" s="8">
        <v>23523.98</v>
      </c>
      <c r="J148" s="8"/>
      <c r="K148" s="8"/>
      <c r="L148" s="8"/>
    </row>
    <row r="149" spans="3:12" ht="15.6" x14ac:dyDescent="0.3">
      <c r="C149" s="9"/>
      <c r="D149" s="6" t="s">
        <v>15</v>
      </c>
      <c r="E149" s="10">
        <v>38533.333333333336</v>
      </c>
      <c r="F149" s="10">
        <v>0</v>
      </c>
      <c r="G149" s="10">
        <v>0</v>
      </c>
      <c r="H149" s="8"/>
      <c r="I149" s="8">
        <v>8222.67</v>
      </c>
      <c r="J149" s="8"/>
      <c r="K149" s="8"/>
      <c r="L149" s="8"/>
    </row>
    <row r="150" spans="3:12" x14ac:dyDescent="0.3">
      <c r="C150" s="9"/>
      <c r="D150" s="6" t="s">
        <v>16</v>
      </c>
      <c r="E150" s="8"/>
      <c r="F150" s="8"/>
      <c r="G150" s="8"/>
      <c r="H150" s="8"/>
      <c r="I150" s="8">
        <v>0</v>
      </c>
      <c r="J150" s="8"/>
      <c r="K150" s="8"/>
      <c r="L150" s="8"/>
    </row>
    <row r="151" spans="3:12" x14ac:dyDescent="0.3">
      <c r="C151" s="9"/>
      <c r="D151" s="6" t="s">
        <v>17</v>
      </c>
      <c r="E151" s="8"/>
      <c r="F151" s="8"/>
      <c r="G151" s="8"/>
      <c r="H151" s="8"/>
      <c r="I151" s="8">
        <v>0</v>
      </c>
      <c r="J151" s="8"/>
      <c r="K151" s="8"/>
      <c r="L151" s="8"/>
    </row>
    <row r="152" spans="3:12" x14ac:dyDescent="0.3">
      <c r="C152" s="9"/>
      <c r="D152" s="6" t="s">
        <v>18</v>
      </c>
      <c r="E152" s="8"/>
      <c r="F152" s="8"/>
      <c r="G152" s="8"/>
      <c r="H152" s="8"/>
      <c r="I152" s="19">
        <v>11387.75</v>
      </c>
      <c r="J152" s="8"/>
      <c r="K152" s="8"/>
      <c r="L152" s="8"/>
    </row>
    <row r="153" spans="3:12" x14ac:dyDescent="0.3">
      <c r="C153" s="11"/>
      <c r="D153" s="4" t="s">
        <v>19</v>
      </c>
      <c r="E153" s="8">
        <f t="shared" ref="E153:L153" si="24">SUM(E147:E152)</f>
        <v>92083.333333333343</v>
      </c>
      <c r="F153" s="8">
        <f t="shared" si="24"/>
        <v>161700</v>
      </c>
      <c r="G153" s="8">
        <f t="shared" si="24"/>
        <v>161700</v>
      </c>
      <c r="H153" s="8">
        <f t="shared" si="24"/>
        <v>0</v>
      </c>
      <c r="I153" s="8">
        <f t="shared" si="24"/>
        <v>71494.149999999994</v>
      </c>
      <c r="J153" s="8">
        <f t="shared" si="24"/>
        <v>0</v>
      </c>
      <c r="K153" s="8">
        <f t="shared" si="24"/>
        <v>0</v>
      </c>
      <c r="L153" s="8">
        <f t="shared" si="24"/>
        <v>0</v>
      </c>
    </row>
    <row r="154" spans="3:12" ht="15.6" x14ac:dyDescent="0.3">
      <c r="C154" s="5">
        <v>45261</v>
      </c>
      <c r="D154" s="6" t="s">
        <v>13</v>
      </c>
      <c r="E154" s="10">
        <v>53550</v>
      </c>
      <c r="F154" s="10">
        <v>119350</v>
      </c>
      <c r="G154" s="10">
        <v>119350</v>
      </c>
      <c r="H154" s="8"/>
      <c r="I154" s="8">
        <v>39971.81</v>
      </c>
      <c r="J154" s="8"/>
      <c r="K154" s="8"/>
      <c r="L154" s="8"/>
    </row>
    <row r="155" spans="3:12" x14ac:dyDescent="0.3">
      <c r="C155" s="9"/>
      <c r="D155" s="6" t="s">
        <v>14</v>
      </c>
      <c r="E155" s="8"/>
      <c r="F155" s="8"/>
      <c r="G155" s="8"/>
      <c r="H155" s="8"/>
      <c r="I155" s="8">
        <v>34373.93</v>
      </c>
      <c r="J155" s="8"/>
      <c r="K155" s="8"/>
      <c r="L155" s="8"/>
    </row>
    <row r="156" spans="3:12" ht="15.6" x14ac:dyDescent="0.3">
      <c r="C156" s="9"/>
      <c r="D156" s="6" t="s">
        <v>15</v>
      </c>
      <c r="E156" s="10">
        <v>38533.333333333336</v>
      </c>
      <c r="F156" s="10">
        <v>0</v>
      </c>
      <c r="G156" s="10">
        <v>0</v>
      </c>
      <c r="H156" s="8"/>
      <c r="I156" s="8">
        <v>12156.050000000001</v>
      </c>
      <c r="J156" s="8"/>
      <c r="K156" s="8"/>
      <c r="L156" s="8"/>
    </row>
    <row r="157" spans="3:12" x14ac:dyDescent="0.3">
      <c r="C157" s="9"/>
      <c r="D157" s="6" t="s">
        <v>16</v>
      </c>
      <c r="E157" s="8"/>
      <c r="F157" s="8"/>
      <c r="G157" s="8"/>
      <c r="H157" s="8"/>
      <c r="I157" s="8">
        <v>0</v>
      </c>
      <c r="J157" s="8"/>
      <c r="K157" s="8"/>
      <c r="L157" s="8"/>
    </row>
    <row r="158" spans="3:12" x14ac:dyDescent="0.3">
      <c r="C158" s="9"/>
      <c r="D158" s="6" t="s">
        <v>17</v>
      </c>
      <c r="E158" s="8"/>
      <c r="F158" s="8"/>
      <c r="G158" s="8"/>
      <c r="H158" s="8"/>
      <c r="I158" s="8">
        <v>0</v>
      </c>
      <c r="J158" s="8"/>
      <c r="K158" s="8"/>
      <c r="L158" s="8"/>
    </row>
    <row r="159" spans="3:12" x14ac:dyDescent="0.3">
      <c r="C159" s="9"/>
      <c r="D159" s="6" t="s">
        <v>18</v>
      </c>
      <c r="E159" s="8"/>
      <c r="F159" s="8"/>
      <c r="G159" s="8"/>
      <c r="H159" s="8"/>
      <c r="I159" s="8">
        <v>0</v>
      </c>
      <c r="J159" s="8"/>
      <c r="K159" s="8"/>
      <c r="L159" s="8"/>
    </row>
    <row r="160" spans="3:12" x14ac:dyDescent="0.3">
      <c r="C160" s="11"/>
      <c r="D160" s="4" t="s">
        <v>19</v>
      </c>
      <c r="E160" s="8">
        <f t="shared" ref="E160:L160" si="25">SUM(E154:E159)</f>
        <v>92083.333333333343</v>
      </c>
      <c r="F160" s="8">
        <f t="shared" si="25"/>
        <v>119350</v>
      </c>
      <c r="G160" s="8">
        <f t="shared" si="25"/>
        <v>119350</v>
      </c>
      <c r="H160" s="8">
        <f t="shared" si="25"/>
        <v>0</v>
      </c>
      <c r="I160" s="8">
        <f t="shared" si="25"/>
        <v>86501.79</v>
      </c>
      <c r="J160" s="8">
        <f t="shared" si="25"/>
        <v>0</v>
      </c>
      <c r="K160" s="8">
        <f t="shared" si="25"/>
        <v>0</v>
      </c>
      <c r="L160" s="8">
        <f t="shared" si="25"/>
        <v>0</v>
      </c>
    </row>
    <row r="161" spans="3:12" ht="15.6" x14ac:dyDescent="0.3">
      <c r="C161" s="5">
        <v>45292</v>
      </c>
      <c r="D161" s="6" t="s">
        <v>13</v>
      </c>
      <c r="E161" s="10">
        <v>59976</v>
      </c>
      <c r="F161" s="10">
        <v>95480</v>
      </c>
      <c r="G161" s="10">
        <v>95480</v>
      </c>
      <c r="H161" s="8"/>
      <c r="I161" s="8">
        <v>39076.589999999997</v>
      </c>
      <c r="J161" s="8"/>
      <c r="K161" s="8"/>
      <c r="L161" s="8"/>
    </row>
    <row r="162" spans="3:12" ht="15.6" x14ac:dyDescent="0.3">
      <c r="C162" s="9"/>
      <c r="D162" s="6" t="s">
        <v>14</v>
      </c>
      <c r="E162" s="10">
        <v>0</v>
      </c>
      <c r="F162" s="10">
        <v>23870</v>
      </c>
      <c r="G162" s="10">
        <v>23870</v>
      </c>
      <c r="H162" s="8"/>
      <c r="I162" s="8">
        <v>11728.7</v>
      </c>
      <c r="J162" s="8"/>
      <c r="K162" s="8"/>
      <c r="L162" s="8"/>
    </row>
    <row r="163" spans="3:12" ht="15.6" x14ac:dyDescent="0.3">
      <c r="C163" s="9"/>
      <c r="D163" s="6" t="s">
        <v>15</v>
      </c>
      <c r="E163" s="10">
        <v>43157.333333333336</v>
      </c>
      <c r="F163" s="10">
        <v>0</v>
      </c>
      <c r="G163" s="10">
        <v>0</v>
      </c>
      <c r="H163" s="8"/>
      <c r="I163" s="8">
        <v>4088.61</v>
      </c>
      <c r="J163" s="8"/>
      <c r="K163" s="8"/>
      <c r="L163" s="8"/>
    </row>
    <row r="164" spans="3:12" x14ac:dyDescent="0.3">
      <c r="C164" s="9"/>
      <c r="D164" s="6" t="s">
        <v>16</v>
      </c>
      <c r="E164" s="8"/>
      <c r="F164" s="8"/>
      <c r="G164" s="8"/>
      <c r="H164" s="8"/>
      <c r="I164" s="8">
        <v>0</v>
      </c>
      <c r="J164" s="8"/>
      <c r="K164" s="8"/>
      <c r="L164" s="8"/>
    </row>
    <row r="165" spans="3:12" x14ac:dyDescent="0.3">
      <c r="C165" s="9"/>
      <c r="D165" s="6" t="s">
        <v>17</v>
      </c>
      <c r="E165" s="8"/>
      <c r="F165" s="8"/>
      <c r="G165" s="8"/>
      <c r="H165" s="8"/>
      <c r="I165" s="8">
        <v>0</v>
      </c>
      <c r="J165" s="8"/>
      <c r="K165" s="8"/>
      <c r="L165" s="8"/>
    </row>
    <row r="166" spans="3:12" x14ac:dyDescent="0.3">
      <c r="C166" s="9"/>
      <c r="D166" s="6" t="s">
        <v>18</v>
      </c>
      <c r="E166" s="8"/>
      <c r="F166" s="8"/>
      <c r="G166" s="8"/>
      <c r="H166" s="8"/>
      <c r="I166" s="8">
        <v>0</v>
      </c>
      <c r="J166" s="8"/>
      <c r="K166" s="8"/>
      <c r="L166" s="8"/>
    </row>
    <row r="167" spans="3:12" x14ac:dyDescent="0.3">
      <c r="C167" s="11"/>
      <c r="D167" s="4" t="s">
        <v>19</v>
      </c>
      <c r="E167" s="8">
        <f t="shared" ref="E167:L167" si="26">SUM(E161:E166)</f>
        <v>103133.33333333334</v>
      </c>
      <c r="F167" s="8">
        <f t="shared" si="26"/>
        <v>119350</v>
      </c>
      <c r="G167" s="8">
        <f t="shared" si="26"/>
        <v>119350</v>
      </c>
      <c r="H167" s="8">
        <f t="shared" si="26"/>
        <v>0</v>
      </c>
      <c r="I167" s="8">
        <f t="shared" si="26"/>
        <v>54893.899999999994</v>
      </c>
      <c r="J167" s="8">
        <f t="shared" si="26"/>
        <v>0</v>
      </c>
      <c r="K167" s="8">
        <f t="shared" si="26"/>
        <v>0</v>
      </c>
      <c r="L167" s="8">
        <f t="shared" si="26"/>
        <v>0</v>
      </c>
    </row>
    <row r="168" spans="3:12" ht="15.6" x14ac:dyDescent="0.3">
      <c r="C168" s="5">
        <v>45323</v>
      </c>
      <c r="D168" s="6" t="s">
        <v>13</v>
      </c>
      <c r="E168" s="10">
        <v>59976</v>
      </c>
      <c r="F168" s="10">
        <v>111650</v>
      </c>
      <c r="G168" s="10">
        <v>111650</v>
      </c>
      <c r="H168" s="8"/>
      <c r="I168" s="8">
        <v>35654.51</v>
      </c>
      <c r="J168" s="8"/>
      <c r="K168" s="8"/>
      <c r="L168" s="8"/>
    </row>
    <row r="169" spans="3:12" ht="15.6" x14ac:dyDescent="0.3">
      <c r="C169" s="9"/>
      <c r="D169" s="6" t="s">
        <v>14</v>
      </c>
      <c r="E169" s="10">
        <v>0</v>
      </c>
      <c r="F169" s="10">
        <v>32000</v>
      </c>
      <c r="G169" s="10">
        <v>32000</v>
      </c>
      <c r="H169" s="8"/>
      <c r="I169" s="8">
        <v>65460.51999999999</v>
      </c>
      <c r="J169" s="8"/>
      <c r="K169" s="8"/>
      <c r="L169" s="8"/>
    </row>
    <row r="170" spans="3:12" ht="15.6" x14ac:dyDescent="0.3">
      <c r="C170" s="9"/>
      <c r="D170" s="6" t="s">
        <v>15</v>
      </c>
      <c r="E170" s="10">
        <v>43157.333333333336</v>
      </c>
      <c r="F170" s="10">
        <v>0</v>
      </c>
      <c r="G170" s="10">
        <v>0</v>
      </c>
      <c r="H170" s="8"/>
      <c r="I170" s="8">
        <v>7843.2099999999991</v>
      </c>
      <c r="J170" s="8"/>
      <c r="K170" s="8"/>
      <c r="L170" s="8"/>
    </row>
    <row r="171" spans="3:12" x14ac:dyDescent="0.3">
      <c r="C171" s="9"/>
      <c r="D171" s="6" t="s">
        <v>16</v>
      </c>
      <c r="E171" s="8"/>
      <c r="F171" s="8"/>
      <c r="G171" s="8"/>
      <c r="H171" s="8"/>
      <c r="I171" s="8">
        <v>0</v>
      </c>
      <c r="J171" s="8"/>
      <c r="K171" s="8"/>
      <c r="L171" s="8"/>
    </row>
    <row r="172" spans="3:12" x14ac:dyDescent="0.3">
      <c r="C172" s="9"/>
      <c r="D172" s="6" t="s">
        <v>17</v>
      </c>
      <c r="E172" s="8"/>
      <c r="F172" s="8"/>
      <c r="G172" s="8"/>
      <c r="H172" s="8"/>
      <c r="I172" s="8">
        <v>0</v>
      </c>
      <c r="J172" s="8"/>
      <c r="K172" s="8"/>
      <c r="L172" s="8"/>
    </row>
    <row r="173" spans="3:12" x14ac:dyDescent="0.3">
      <c r="C173" s="9"/>
      <c r="D173" s="6" t="s">
        <v>18</v>
      </c>
      <c r="E173" s="8"/>
      <c r="F173" s="8"/>
      <c r="G173" s="8"/>
      <c r="H173" s="8"/>
      <c r="I173" s="8">
        <v>0</v>
      </c>
      <c r="J173" s="8"/>
      <c r="K173" s="8"/>
      <c r="L173" s="8"/>
    </row>
    <row r="174" spans="3:12" x14ac:dyDescent="0.3">
      <c r="C174" s="11"/>
      <c r="D174" s="4" t="s">
        <v>19</v>
      </c>
      <c r="E174" s="8">
        <f t="shared" ref="E174:L174" si="27">SUM(E168:E173)</f>
        <v>103133.33333333334</v>
      </c>
      <c r="F174" s="8">
        <f t="shared" si="27"/>
        <v>143650</v>
      </c>
      <c r="G174" s="8">
        <f t="shared" si="27"/>
        <v>143650</v>
      </c>
      <c r="H174" s="8">
        <f t="shared" si="27"/>
        <v>0</v>
      </c>
      <c r="I174" s="8">
        <f t="shared" si="27"/>
        <v>108958.23999999999</v>
      </c>
      <c r="J174" s="8">
        <f t="shared" si="27"/>
        <v>0</v>
      </c>
      <c r="K174" s="8">
        <f t="shared" si="27"/>
        <v>0</v>
      </c>
      <c r="L174" s="8">
        <f t="shared" si="27"/>
        <v>0</v>
      </c>
    </row>
    <row r="175" spans="3:12" ht="15.6" x14ac:dyDescent="0.3">
      <c r="C175" s="5">
        <v>45352</v>
      </c>
      <c r="D175" s="6" t="s">
        <v>13</v>
      </c>
      <c r="E175" s="10">
        <v>59976</v>
      </c>
      <c r="F175" s="10">
        <v>95480</v>
      </c>
      <c r="G175" s="10">
        <v>95480</v>
      </c>
      <c r="H175" s="8"/>
      <c r="I175" s="8">
        <v>35162.310000000005</v>
      </c>
      <c r="J175" s="8"/>
      <c r="K175" s="8"/>
      <c r="L175" s="8"/>
    </row>
    <row r="176" spans="3:12" ht="15.6" x14ac:dyDescent="0.3">
      <c r="C176" s="9"/>
      <c r="D176" s="6" t="s">
        <v>14</v>
      </c>
      <c r="E176" s="10">
        <v>0</v>
      </c>
      <c r="F176" s="10">
        <v>32000</v>
      </c>
      <c r="G176" s="10">
        <v>32000</v>
      </c>
      <c r="H176" s="8"/>
      <c r="I176" s="8">
        <v>15845.65</v>
      </c>
      <c r="J176" s="8"/>
      <c r="K176" s="8"/>
      <c r="L176" s="8"/>
    </row>
    <row r="177" spans="3:12" ht="15.6" x14ac:dyDescent="0.3">
      <c r="C177" s="9"/>
      <c r="D177" s="6" t="s">
        <v>15</v>
      </c>
      <c r="E177" s="10">
        <v>43157.333333333336</v>
      </c>
      <c r="F177" s="10">
        <v>0</v>
      </c>
      <c r="G177" s="10">
        <v>0</v>
      </c>
      <c r="H177" s="8"/>
      <c r="I177" s="8">
        <v>8321.36</v>
      </c>
      <c r="J177" s="8"/>
      <c r="K177" s="8"/>
      <c r="L177" s="8"/>
    </row>
    <row r="178" spans="3:12" x14ac:dyDescent="0.3">
      <c r="C178" s="9"/>
      <c r="D178" s="6" t="s">
        <v>16</v>
      </c>
      <c r="E178" s="8"/>
      <c r="F178" s="8"/>
      <c r="G178" s="8"/>
      <c r="H178" s="8"/>
      <c r="I178" s="8">
        <v>0</v>
      </c>
      <c r="J178" s="8"/>
      <c r="K178" s="8"/>
      <c r="L178" s="8"/>
    </row>
    <row r="179" spans="3:12" x14ac:dyDescent="0.3">
      <c r="C179" s="9"/>
      <c r="D179" s="6" t="s">
        <v>17</v>
      </c>
      <c r="E179" s="8"/>
      <c r="F179" s="8"/>
      <c r="G179" s="8"/>
      <c r="H179" s="8"/>
      <c r="I179" s="8">
        <v>0</v>
      </c>
      <c r="J179" s="8"/>
      <c r="K179" s="8"/>
      <c r="L179" s="8"/>
    </row>
    <row r="180" spans="3:12" x14ac:dyDescent="0.3">
      <c r="C180" s="9"/>
      <c r="D180" s="6" t="s">
        <v>18</v>
      </c>
      <c r="E180" s="8"/>
      <c r="F180" s="8"/>
      <c r="G180" s="8"/>
      <c r="H180" s="8"/>
      <c r="I180" s="8">
        <v>0</v>
      </c>
      <c r="J180" s="8"/>
      <c r="K180" s="8"/>
      <c r="L180" s="8"/>
    </row>
    <row r="181" spans="3:12" x14ac:dyDescent="0.3">
      <c r="C181" s="11"/>
      <c r="D181" s="4" t="s">
        <v>19</v>
      </c>
      <c r="E181" s="8">
        <f t="shared" ref="E181:L181" si="28">SUM(E175:E180)</f>
        <v>103133.33333333334</v>
      </c>
      <c r="F181" s="8">
        <f t="shared" si="28"/>
        <v>127480</v>
      </c>
      <c r="G181" s="8">
        <f t="shared" si="28"/>
        <v>127480</v>
      </c>
      <c r="H181" s="8">
        <f t="shared" si="28"/>
        <v>0</v>
      </c>
      <c r="I181" s="8">
        <f t="shared" si="28"/>
        <v>59329.320000000007</v>
      </c>
      <c r="J181" s="8">
        <f t="shared" si="28"/>
        <v>0</v>
      </c>
      <c r="K181" s="8">
        <f t="shared" si="28"/>
        <v>0</v>
      </c>
      <c r="L181" s="8">
        <f t="shared" si="28"/>
        <v>0</v>
      </c>
    </row>
    <row r="182" spans="3:12" x14ac:dyDescent="0.3">
      <c r="C182" s="13" t="s">
        <v>20</v>
      </c>
      <c r="D182" s="4" t="s">
        <v>13</v>
      </c>
      <c r="E182" s="14">
        <f>E98+E105+E112+E119+E126+E133+E140+E147+E154+E161+E168+E175</f>
        <v>642600</v>
      </c>
      <c r="F182" s="14">
        <f t="shared" ref="F182:J182" si="29">F98+F105+F112+F119+F126+F133+F140+F147+F154+F161+F168+F175</f>
        <v>1476460</v>
      </c>
      <c r="G182" s="14">
        <f t="shared" si="29"/>
        <v>1476460</v>
      </c>
      <c r="H182" s="14">
        <f t="shared" si="29"/>
        <v>0</v>
      </c>
      <c r="I182" s="14">
        <f t="shared" si="29"/>
        <v>555126.74000000011</v>
      </c>
      <c r="J182" s="14">
        <f t="shared" si="29"/>
        <v>0</v>
      </c>
      <c r="K182" s="15"/>
      <c r="L182" s="14">
        <f t="shared" ref="L182:L187" si="30">L98+L105+L112+L119+L126+L133+L140+L147+L154+L161+L168+L175</f>
        <v>0</v>
      </c>
    </row>
    <row r="183" spans="3:12" x14ac:dyDescent="0.3">
      <c r="C183" s="16"/>
      <c r="D183" s="4" t="s">
        <v>14</v>
      </c>
      <c r="E183" s="14">
        <f t="shared" ref="E183:J187" si="31">E99+E106+E113+E120+E127+E134+E141+E148+E155+E162+E169+E176</f>
        <v>0</v>
      </c>
      <c r="F183" s="14">
        <f t="shared" si="31"/>
        <v>142970</v>
      </c>
      <c r="G183" s="14">
        <f t="shared" si="31"/>
        <v>142970</v>
      </c>
      <c r="H183" s="14">
        <f t="shared" si="31"/>
        <v>0</v>
      </c>
      <c r="I183" s="14">
        <f t="shared" si="31"/>
        <v>279871.28000000003</v>
      </c>
      <c r="J183" s="14">
        <f t="shared" si="31"/>
        <v>0</v>
      </c>
      <c r="K183" s="15"/>
      <c r="L183" s="14">
        <f t="shared" si="30"/>
        <v>0</v>
      </c>
    </row>
    <row r="184" spans="3:12" x14ac:dyDescent="0.3">
      <c r="C184" s="16"/>
      <c r="D184" s="4" t="s">
        <v>15</v>
      </c>
      <c r="E184" s="14">
        <f t="shared" si="31"/>
        <v>462399.99999999994</v>
      </c>
      <c r="F184" s="14">
        <f t="shared" si="31"/>
        <v>58520</v>
      </c>
      <c r="G184" s="14">
        <f t="shared" si="31"/>
        <v>58520</v>
      </c>
      <c r="H184" s="14">
        <f t="shared" si="31"/>
        <v>0</v>
      </c>
      <c r="I184" s="14">
        <f t="shared" si="31"/>
        <v>89441.33</v>
      </c>
      <c r="J184" s="14">
        <f t="shared" si="31"/>
        <v>0</v>
      </c>
      <c r="K184" s="15"/>
      <c r="L184" s="14">
        <f t="shared" si="30"/>
        <v>0</v>
      </c>
    </row>
    <row r="185" spans="3:12" x14ac:dyDescent="0.3">
      <c r="C185" s="16"/>
      <c r="D185" s="4" t="s">
        <v>16</v>
      </c>
      <c r="E185" s="14">
        <f t="shared" si="31"/>
        <v>0</v>
      </c>
      <c r="F185" s="14">
        <f t="shared" si="31"/>
        <v>0</v>
      </c>
      <c r="G185" s="14">
        <f t="shared" si="31"/>
        <v>0</v>
      </c>
      <c r="H185" s="14">
        <f t="shared" si="31"/>
        <v>0</v>
      </c>
      <c r="I185" s="14">
        <f t="shared" si="31"/>
        <v>0</v>
      </c>
      <c r="J185" s="14">
        <f t="shared" si="31"/>
        <v>0</v>
      </c>
      <c r="K185" s="15"/>
      <c r="L185" s="14">
        <f t="shared" si="30"/>
        <v>0</v>
      </c>
    </row>
    <row r="186" spans="3:12" x14ac:dyDescent="0.3">
      <c r="C186" s="16"/>
      <c r="D186" s="4" t="s">
        <v>17</v>
      </c>
      <c r="E186" s="14">
        <f t="shared" si="31"/>
        <v>0</v>
      </c>
      <c r="F186" s="14">
        <f t="shared" si="31"/>
        <v>0</v>
      </c>
      <c r="G186" s="14">
        <f t="shared" si="31"/>
        <v>0</v>
      </c>
      <c r="H186" s="14">
        <f t="shared" si="31"/>
        <v>0</v>
      </c>
      <c r="I186" s="14">
        <f t="shared" si="31"/>
        <v>70905.5</v>
      </c>
      <c r="J186" s="14">
        <f t="shared" si="31"/>
        <v>0</v>
      </c>
      <c r="K186" s="15"/>
      <c r="L186" s="14">
        <f t="shared" si="30"/>
        <v>0</v>
      </c>
    </row>
    <row r="187" spans="3:12" x14ac:dyDescent="0.3">
      <c r="C187" s="16"/>
      <c r="D187" s="4" t="s">
        <v>18</v>
      </c>
      <c r="E187" s="14">
        <f t="shared" si="31"/>
        <v>0</v>
      </c>
      <c r="F187" s="14">
        <f t="shared" si="31"/>
        <v>0</v>
      </c>
      <c r="G187" s="14">
        <f t="shared" si="31"/>
        <v>0</v>
      </c>
      <c r="H187" s="14">
        <f t="shared" si="31"/>
        <v>0</v>
      </c>
      <c r="I187" s="14">
        <f t="shared" si="31"/>
        <v>18905.150000000001</v>
      </c>
      <c r="J187" s="14">
        <f t="shared" si="31"/>
        <v>0</v>
      </c>
      <c r="K187" s="15"/>
      <c r="L187" s="14">
        <f t="shared" si="30"/>
        <v>0</v>
      </c>
    </row>
    <row r="188" spans="3:12" x14ac:dyDescent="0.3">
      <c r="C188" s="17"/>
      <c r="D188" s="4" t="s">
        <v>19</v>
      </c>
      <c r="E188" s="15">
        <f t="shared" ref="E188" si="32">SUM(E182:E187)</f>
        <v>1105000</v>
      </c>
      <c r="F188" s="15">
        <f t="shared" ref="F188:L188" si="33">SUM(F182:F187)</f>
        <v>1677950</v>
      </c>
      <c r="G188" s="15">
        <f t="shared" si="33"/>
        <v>1677950</v>
      </c>
      <c r="H188" s="15">
        <f t="shared" si="33"/>
        <v>0</v>
      </c>
      <c r="I188" s="15">
        <f t="shared" si="33"/>
        <v>1014250.0000000001</v>
      </c>
      <c r="J188" s="15">
        <f t="shared" si="33"/>
        <v>0</v>
      </c>
      <c r="K188" s="15">
        <f t="shared" si="33"/>
        <v>0</v>
      </c>
      <c r="L188" s="15">
        <f t="shared" si="33"/>
        <v>0</v>
      </c>
    </row>
    <row r="189" spans="3:12" x14ac:dyDescent="0.3">
      <c r="C189" s="5">
        <v>45383</v>
      </c>
      <c r="D189" s="6" t="s">
        <v>13</v>
      </c>
      <c r="E189" s="8">
        <v>97266.666666666672</v>
      </c>
      <c r="F189" s="8">
        <v>115500</v>
      </c>
      <c r="G189" s="8">
        <v>115500</v>
      </c>
      <c r="H189" s="8"/>
      <c r="I189" s="8">
        <v>35268.910000000003</v>
      </c>
      <c r="J189" s="8"/>
      <c r="K189" s="8"/>
      <c r="L189" s="8"/>
    </row>
    <row r="190" spans="3:12" ht="15" x14ac:dyDescent="0.3">
      <c r="C190" s="9"/>
      <c r="D190" s="6" t="s">
        <v>14</v>
      </c>
      <c r="E190" s="20">
        <v>0</v>
      </c>
      <c r="F190" s="20">
        <v>32000</v>
      </c>
      <c r="G190" s="20">
        <v>32000</v>
      </c>
      <c r="H190" s="8"/>
      <c r="I190" s="8">
        <v>75516.649999999994</v>
      </c>
      <c r="J190" s="8"/>
      <c r="K190" s="8"/>
      <c r="L190" s="8"/>
    </row>
    <row r="191" spans="3:12" ht="15" x14ac:dyDescent="0.3">
      <c r="C191" s="9"/>
      <c r="D191" s="6" t="s">
        <v>15</v>
      </c>
      <c r="E191" s="20">
        <v>38533.333333333336</v>
      </c>
      <c r="F191" s="20">
        <v>0</v>
      </c>
      <c r="G191" s="20">
        <v>0</v>
      </c>
      <c r="H191" s="8"/>
      <c r="I191" s="8">
        <v>11927.25</v>
      </c>
      <c r="J191" s="8"/>
      <c r="K191" s="8"/>
      <c r="L191" s="8"/>
    </row>
    <row r="192" spans="3:12" x14ac:dyDescent="0.3">
      <c r="C192" s="9"/>
      <c r="D192" s="6" t="s">
        <v>16</v>
      </c>
      <c r="E192" s="8"/>
      <c r="F192" s="8"/>
      <c r="G192" s="8"/>
      <c r="H192" s="8"/>
      <c r="I192" s="8">
        <v>0</v>
      </c>
      <c r="J192" s="8"/>
      <c r="K192" s="8"/>
      <c r="L192" s="8"/>
    </row>
    <row r="193" spans="3:12" x14ac:dyDescent="0.3">
      <c r="C193" s="9"/>
      <c r="D193" s="6" t="s">
        <v>17</v>
      </c>
      <c r="E193" s="8"/>
      <c r="F193" s="8"/>
      <c r="G193" s="8"/>
      <c r="H193" s="8"/>
      <c r="I193" s="8">
        <v>0</v>
      </c>
      <c r="J193" s="8"/>
      <c r="K193" s="8"/>
      <c r="L193" s="8"/>
    </row>
    <row r="194" spans="3:12" x14ac:dyDescent="0.3">
      <c r="C194" s="9"/>
      <c r="D194" s="6" t="s">
        <v>18</v>
      </c>
      <c r="E194" s="8"/>
      <c r="F194" s="8"/>
      <c r="G194" s="8"/>
      <c r="H194" s="8"/>
      <c r="I194" s="8">
        <v>0</v>
      </c>
      <c r="J194" s="8"/>
      <c r="K194" s="8"/>
      <c r="L194" s="8"/>
    </row>
    <row r="195" spans="3:12" x14ac:dyDescent="0.3">
      <c r="C195" s="11"/>
      <c r="D195" s="4" t="s">
        <v>19</v>
      </c>
      <c r="E195" s="8">
        <f t="shared" ref="E195:L195" si="34">SUM(E189:E194)</f>
        <v>135800</v>
      </c>
      <c r="F195" s="8">
        <f t="shared" si="34"/>
        <v>147500</v>
      </c>
      <c r="G195" s="8">
        <f t="shared" si="34"/>
        <v>147500</v>
      </c>
      <c r="H195" s="8">
        <f t="shared" si="34"/>
        <v>0</v>
      </c>
      <c r="I195" s="8">
        <f t="shared" si="34"/>
        <v>122712.81</v>
      </c>
      <c r="J195" s="8">
        <f t="shared" si="34"/>
        <v>0</v>
      </c>
      <c r="K195" s="8">
        <f t="shared" si="34"/>
        <v>0</v>
      </c>
      <c r="L195" s="8">
        <f t="shared" si="34"/>
        <v>0</v>
      </c>
    </row>
    <row r="196" spans="3:12" ht="15" x14ac:dyDescent="0.3">
      <c r="C196" s="5">
        <v>45413</v>
      </c>
      <c r="D196" s="6" t="s">
        <v>13</v>
      </c>
      <c r="E196" s="20">
        <v>97266.666666666672</v>
      </c>
      <c r="F196" s="20">
        <v>119350</v>
      </c>
      <c r="G196" s="20">
        <v>119350</v>
      </c>
      <c r="H196" s="8"/>
      <c r="I196" s="8">
        <v>39443.270000000004</v>
      </c>
      <c r="J196" s="8"/>
      <c r="K196" s="8"/>
      <c r="L196" s="8"/>
    </row>
    <row r="197" spans="3:12" ht="15" x14ac:dyDescent="0.3">
      <c r="C197" s="9"/>
      <c r="D197" s="6" t="s">
        <v>14</v>
      </c>
      <c r="E197" s="20">
        <v>0</v>
      </c>
      <c r="F197" s="20">
        <v>32000</v>
      </c>
      <c r="G197" s="20">
        <v>32000</v>
      </c>
      <c r="H197" s="8"/>
      <c r="I197" s="8">
        <v>18597.57</v>
      </c>
      <c r="J197" s="8"/>
      <c r="K197" s="8"/>
      <c r="L197" s="8"/>
    </row>
    <row r="198" spans="3:12" ht="15" x14ac:dyDescent="0.3">
      <c r="C198" s="9"/>
      <c r="D198" s="6" t="s">
        <v>15</v>
      </c>
      <c r="E198" s="20">
        <v>38533.333333333336</v>
      </c>
      <c r="F198" s="20">
        <v>0</v>
      </c>
      <c r="G198" s="20">
        <v>0</v>
      </c>
      <c r="H198" s="8"/>
      <c r="I198" s="8">
        <v>54013.09</v>
      </c>
      <c r="J198" s="8"/>
      <c r="K198" s="8"/>
      <c r="L198" s="8"/>
    </row>
    <row r="199" spans="3:12" x14ac:dyDescent="0.3">
      <c r="C199" s="9"/>
      <c r="D199" s="6" t="s">
        <v>16</v>
      </c>
      <c r="E199" s="8"/>
      <c r="F199" s="8"/>
      <c r="G199" s="8"/>
      <c r="H199" s="8"/>
      <c r="I199" s="8">
        <v>0</v>
      </c>
      <c r="J199" s="8"/>
      <c r="K199" s="8"/>
      <c r="L199" s="8"/>
    </row>
    <row r="200" spans="3:12" x14ac:dyDescent="0.3">
      <c r="C200" s="9"/>
      <c r="D200" s="6" t="s">
        <v>17</v>
      </c>
      <c r="E200" s="8"/>
      <c r="F200" s="8"/>
      <c r="G200" s="8"/>
      <c r="H200" s="8"/>
      <c r="I200" s="8">
        <v>0</v>
      </c>
      <c r="J200" s="8"/>
      <c r="K200" s="8"/>
      <c r="L200" s="8"/>
    </row>
    <row r="201" spans="3:12" x14ac:dyDescent="0.3">
      <c r="C201" s="9"/>
      <c r="D201" s="6" t="s">
        <v>18</v>
      </c>
      <c r="E201" s="8"/>
      <c r="F201" s="8"/>
      <c r="G201" s="8"/>
      <c r="H201" s="8"/>
      <c r="I201" s="8">
        <v>0</v>
      </c>
      <c r="J201" s="8"/>
      <c r="K201" s="8"/>
      <c r="L201" s="8"/>
    </row>
    <row r="202" spans="3:12" x14ac:dyDescent="0.3">
      <c r="C202" s="11"/>
      <c r="D202" s="4" t="s">
        <v>19</v>
      </c>
      <c r="E202" s="8">
        <f t="shared" ref="E202:L202" si="35">SUM(E196:E201)</f>
        <v>135800</v>
      </c>
      <c r="F202" s="8">
        <f t="shared" si="35"/>
        <v>151350</v>
      </c>
      <c r="G202" s="8">
        <f t="shared" si="35"/>
        <v>151350</v>
      </c>
      <c r="H202" s="8">
        <f t="shared" si="35"/>
        <v>0</v>
      </c>
      <c r="I202" s="8">
        <f t="shared" si="35"/>
        <v>112053.93</v>
      </c>
      <c r="J202" s="8">
        <f t="shared" si="35"/>
        <v>0</v>
      </c>
      <c r="K202" s="8">
        <f t="shared" si="35"/>
        <v>0</v>
      </c>
      <c r="L202" s="8">
        <f t="shared" si="35"/>
        <v>0</v>
      </c>
    </row>
    <row r="203" spans="3:12" ht="15" x14ac:dyDescent="0.3">
      <c r="C203" s="5">
        <v>45444</v>
      </c>
      <c r="D203" s="6" t="s">
        <v>13</v>
      </c>
      <c r="E203" s="20">
        <v>97266.666666666672</v>
      </c>
      <c r="F203" s="20">
        <v>115500</v>
      </c>
      <c r="G203" s="20">
        <v>115500</v>
      </c>
      <c r="H203" s="8"/>
      <c r="I203" s="8">
        <v>67932.98000000001</v>
      </c>
      <c r="J203" s="8"/>
      <c r="K203" s="8"/>
      <c r="L203" s="8"/>
    </row>
    <row r="204" spans="3:12" ht="15" x14ac:dyDescent="0.3">
      <c r="C204" s="9"/>
      <c r="D204" s="6" t="s">
        <v>14</v>
      </c>
      <c r="E204" s="20">
        <v>0</v>
      </c>
      <c r="F204" s="20">
        <v>20800</v>
      </c>
      <c r="G204" s="20">
        <v>20800</v>
      </c>
      <c r="H204" s="8"/>
      <c r="I204" s="8">
        <v>23637.02</v>
      </c>
      <c r="J204" s="8"/>
      <c r="K204" s="8"/>
      <c r="L204" s="8"/>
    </row>
    <row r="205" spans="3:12" ht="15" x14ac:dyDescent="0.3">
      <c r="C205" s="9"/>
      <c r="D205" s="6" t="s">
        <v>15</v>
      </c>
      <c r="E205" s="20">
        <v>38533.333333333336</v>
      </c>
      <c r="F205" s="20">
        <v>0</v>
      </c>
      <c r="G205" s="20">
        <v>0</v>
      </c>
      <c r="H205" s="8"/>
      <c r="I205" s="8">
        <v>51948.5</v>
      </c>
      <c r="J205" s="8"/>
      <c r="K205" s="8"/>
      <c r="L205" s="8"/>
    </row>
    <row r="206" spans="3:12" x14ac:dyDescent="0.3">
      <c r="C206" s="9"/>
      <c r="D206" s="6" t="s">
        <v>16</v>
      </c>
      <c r="E206" s="8"/>
      <c r="F206" s="8"/>
      <c r="G206" s="8"/>
      <c r="H206" s="8"/>
      <c r="I206" s="8">
        <v>0</v>
      </c>
      <c r="J206" s="8"/>
      <c r="K206" s="8"/>
      <c r="L206" s="8"/>
    </row>
    <row r="207" spans="3:12" x14ac:dyDescent="0.3">
      <c r="C207" s="9"/>
      <c r="D207" s="6" t="s">
        <v>17</v>
      </c>
      <c r="E207" s="8"/>
      <c r="F207" s="8"/>
      <c r="G207" s="8"/>
      <c r="H207" s="8"/>
      <c r="I207" s="8">
        <v>0</v>
      </c>
      <c r="J207" s="8"/>
      <c r="K207" s="8"/>
      <c r="L207" s="8"/>
    </row>
    <row r="208" spans="3:12" x14ac:dyDescent="0.3">
      <c r="C208" s="9"/>
      <c r="D208" s="6" t="s">
        <v>18</v>
      </c>
      <c r="E208" s="8"/>
      <c r="F208" s="8"/>
      <c r="G208" s="8"/>
      <c r="H208" s="8"/>
      <c r="I208" s="8">
        <v>0</v>
      </c>
      <c r="J208" s="8"/>
      <c r="K208" s="8"/>
      <c r="L208" s="8"/>
    </row>
    <row r="209" spans="3:12" x14ac:dyDescent="0.3">
      <c r="C209" s="11"/>
      <c r="D209" s="4" t="s">
        <v>19</v>
      </c>
      <c r="E209" s="8">
        <f t="shared" ref="E209:L209" si="36">SUM(E203:E208)</f>
        <v>135800</v>
      </c>
      <c r="F209" s="8">
        <f t="shared" si="36"/>
        <v>136300</v>
      </c>
      <c r="G209" s="8">
        <f t="shared" si="36"/>
        <v>136300</v>
      </c>
      <c r="H209" s="8">
        <f t="shared" si="36"/>
        <v>0</v>
      </c>
      <c r="I209" s="8">
        <f t="shared" si="36"/>
        <v>143518.5</v>
      </c>
      <c r="J209" s="8">
        <f t="shared" si="36"/>
        <v>0</v>
      </c>
      <c r="K209" s="8">
        <f t="shared" si="36"/>
        <v>0</v>
      </c>
      <c r="L209" s="8">
        <f t="shared" si="36"/>
        <v>0</v>
      </c>
    </row>
    <row r="210" spans="3:12" ht="15" x14ac:dyDescent="0.3">
      <c r="C210" s="5">
        <v>45474</v>
      </c>
      <c r="D210" s="6" t="s">
        <v>13</v>
      </c>
      <c r="E210" s="20">
        <v>85594.666666666672</v>
      </c>
      <c r="F210" s="20">
        <v>95480</v>
      </c>
      <c r="G210" s="20">
        <v>95480</v>
      </c>
      <c r="H210" s="8"/>
      <c r="I210" s="8">
        <v>46258.07</v>
      </c>
      <c r="J210" s="8"/>
      <c r="K210" s="8"/>
      <c r="L210" s="8"/>
    </row>
    <row r="211" spans="3:12" ht="15" x14ac:dyDescent="0.3">
      <c r="C211" s="9"/>
      <c r="D211" s="6" t="s">
        <v>14</v>
      </c>
      <c r="E211" s="20">
        <v>0</v>
      </c>
      <c r="F211" s="20">
        <v>32000</v>
      </c>
      <c r="G211" s="20">
        <v>32000</v>
      </c>
      <c r="H211" s="8"/>
      <c r="I211" s="8">
        <v>18914.669999999998</v>
      </c>
      <c r="J211" s="8"/>
      <c r="K211" s="8"/>
      <c r="L211" s="8"/>
    </row>
    <row r="212" spans="3:12" ht="15" x14ac:dyDescent="0.3">
      <c r="C212" s="9"/>
      <c r="D212" s="6" t="s">
        <v>15</v>
      </c>
      <c r="E212" s="20">
        <v>33909.333333333336</v>
      </c>
      <c r="F212" s="20">
        <v>0</v>
      </c>
      <c r="G212" s="20">
        <v>0</v>
      </c>
      <c r="H212" s="8"/>
      <c r="I212" s="8">
        <v>16057.15</v>
      </c>
      <c r="J212" s="8"/>
      <c r="K212" s="8"/>
      <c r="L212" s="8"/>
    </row>
    <row r="213" spans="3:12" x14ac:dyDescent="0.3">
      <c r="C213" s="9"/>
      <c r="D213" s="6" t="s">
        <v>16</v>
      </c>
      <c r="E213" s="8"/>
      <c r="F213" s="8"/>
      <c r="G213" s="8"/>
      <c r="H213" s="8"/>
      <c r="I213" s="8">
        <v>0</v>
      </c>
      <c r="J213" s="8"/>
      <c r="K213" s="8"/>
      <c r="L213" s="8"/>
    </row>
    <row r="214" spans="3:12" x14ac:dyDescent="0.3">
      <c r="C214" s="9"/>
      <c r="D214" s="6" t="s">
        <v>17</v>
      </c>
      <c r="E214" s="8"/>
      <c r="F214" s="8"/>
      <c r="G214" s="8"/>
      <c r="H214" s="8"/>
      <c r="I214" s="8">
        <v>0</v>
      </c>
      <c r="J214" s="8"/>
      <c r="K214" s="8"/>
      <c r="L214" s="8"/>
    </row>
    <row r="215" spans="3:12" x14ac:dyDescent="0.3">
      <c r="C215" s="9"/>
      <c r="D215" s="6" t="s">
        <v>18</v>
      </c>
      <c r="E215" s="8"/>
      <c r="F215" s="8"/>
      <c r="G215" s="8"/>
      <c r="H215" s="8"/>
      <c r="I215" s="8">
        <v>0</v>
      </c>
      <c r="J215" s="8"/>
      <c r="K215" s="8"/>
      <c r="L215" s="8"/>
    </row>
    <row r="216" spans="3:12" x14ac:dyDescent="0.3">
      <c r="C216" s="11"/>
      <c r="D216" s="4" t="s">
        <v>19</v>
      </c>
      <c r="E216" s="8">
        <f t="shared" ref="E216:L216" si="37">SUM(E210:E215)</f>
        <v>119504</v>
      </c>
      <c r="F216" s="8">
        <f t="shared" si="37"/>
        <v>127480</v>
      </c>
      <c r="G216" s="8">
        <f t="shared" si="37"/>
        <v>127480</v>
      </c>
      <c r="H216" s="8">
        <f t="shared" si="37"/>
        <v>0</v>
      </c>
      <c r="I216" s="8">
        <f t="shared" si="37"/>
        <v>81229.89</v>
      </c>
      <c r="J216" s="8">
        <f t="shared" si="37"/>
        <v>0</v>
      </c>
      <c r="K216" s="8">
        <f t="shared" si="37"/>
        <v>0</v>
      </c>
      <c r="L216" s="8">
        <f t="shared" si="37"/>
        <v>0</v>
      </c>
    </row>
    <row r="217" spans="3:12" ht="15" x14ac:dyDescent="0.3">
      <c r="C217" s="5">
        <v>45505</v>
      </c>
      <c r="D217" s="6" t="s">
        <v>13</v>
      </c>
      <c r="E217" s="20">
        <v>85594.666666666672</v>
      </c>
      <c r="F217" s="20">
        <v>119350</v>
      </c>
      <c r="G217" s="20">
        <v>119350</v>
      </c>
      <c r="H217" s="8"/>
      <c r="I217" s="8">
        <v>20158.919999999998</v>
      </c>
      <c r="J217" s="8"/>
      <c r="K217" s="8"/>
      <c r="L217" s="8"/>
    </row>
    <row r="218" spans="3:12" ht="15" x14ac:dyDescent="0.3">
      <c r="C218" s="9"/>
      <c r="D218" s="6" t="s">
        <v>14</v>
      </c>
      <c r="E218" s="20">
        <v>0</v>
      </c>
      <c r="F218" s="20">
        <v>32000</v>
      </c>
      <c r="G218" s="20">
        <v>32000</v>
      </c>
      <c r="H218" s="8"/>
      <c r="I218" s="8">
        <v>7171.14</v>
      </c>
      <c r="J218" s="8"/>
      <c r="K218" s="8"/>
      <c r="L218" s="8"/>
    </row>
    <row r="219" spans="3:12" ht="15" x14ac:dyDescent="0.3">
      <c r="C219" s="9"/>
      <c r="D219" s="6" t="s">
        <v>15</v>
      </c>
      <c r="E219" s="20">
        <v>33909.333333333336</v>
      </c>
      <c r="F219" s="20">
        <v>0</v>
      </c>
      <c r="G219" s="20">
        <v>0</v>
      </c>
      <c r="H219" s="8"/>
      <c r="I219" s="19">
        <v>136.6</v>
      </c>
      <c r="J219" s="8"/>
      <c r="K219" s="8"/>
      <c r="L219" s="8"/>
    </row>
    <row r="220" spans="3:12" x14ac:dyDescent="0.3">
      <c r="C220" s="9"/>
      <c r="D220" s="6" t="s">
        <v>16</v>
      </c>
      <c r="E220" s="8"/>
      <c r="F220" s="8"/>
      <c r="G220" s="8"/>
      <c r="H220" s="8"/>
      <c r="I220" s="8">
        <v>0</v>
      </c>
      <c r="J220" s="8"/>
      <c r="K220" s="8"/>
      <c r="L220" s="8"/>
    </row>
    <row r="221" spans="3:12" x14ac:dyDescent="0.3">
      <c r="C221" s="9"/>
      <c r="D221" s="6" t="s">
        <v>17</v>
      </c>
      <c r="E221" s="8"/>
      <c r="F221" s="8"/>
      <c r="G221" s="8"/>
      <c r="H221" s="8"/>
      <c r="I221" s="8">
        <v>0</v>
      </c>
      <c r="J221" s="8"/>
      <c r="K221" s="8"/>
      <c r="L221" s="8"/>
    </row>
    <row r="222" spans="3:12" x14ac:dyDescent="0.3">
      <c r="C222" s="9"/>
      <c r="D222" s="6" t="s">
        <v>18</v>
      </c>
      <c r="E222" s="8"/>
      <c r="F222" s="8"/>
      <c r="G222" s="8"/>
      <c r="H222" s="8"/>
      <c r="I222" s="8">
        <v>64.75</v>
      </c>
      <c r="J222" s="8"/>
      <c r="K222" s="8"/>
      <c r="L222" s="8"/>
    </row>
    <row r="223" spans="3:12" x14ac:dyDescent="0.3">
      <c r="C223" s="11"/>
      <c r="D223" s="4" t="s">
        <v>19</v>
      </c>
      <c r="E223" s="8">
        <f t="shared" ref="E223:L223" si="38">SUM(E217:E222)</f>
        <v>119504</v>
      </c>
      <c r="F223" s="8">
        <f t="shared" si="38"/>
        <v>151350</v>
      </c>
      <c r="G223" s="8">
        <f t="shared" si="38"/>
        <v>151350</v>
      </c>
      <c r="H223" s="8">
        <f t="shared" si="38"/>
        <v>0</v>
      </c>
      <c r="I223" s="8">
        <f t="shared" si="38"/>
        <v>27531.409999999996</v>
      </c>
      <c r="J223" s="8">
        <f t="shared" si="38"/>
        <v>0</v>
      </c>
      <c r="K223" s="8">
        <f t="shared" si="38"/>
        <v>0</v>
      </c>
      <c r="L223" s="8">
        <f t="shared" si="38"/>
        <v>0</v>
      </c>
    </row>
    <row r="224" spans="3:12" ht="15" x14ac:dyDescent="0.3">
      <c r="C224" s="5">
        <v>45536</v>
      </c>
      <c r="D224" s="6" t="s">
        <v>13</v>
      </c>
      <c r="E224" s="20">
        <v>85594.666666666672</v>
      </c>
      <c r="F224" s="20">
        <v>92400</v>
      </c>
      <c r="G224" s="20">
        <v>92400</v>
      </c>
      <c r="H224" s="8"/>
      <c r="I224" s="8">
        <v>16309.44</v>
      </c>
      <c r="J224" s="8"/>
      <c r="K224" s="8"/>
      <c r="L224" s="8"/>
    </row>
    <row r="225" spans="3:12" ht="15" x14ac:dyDescent="0.3">
      <c r="C225" s="9"/>
      <c r="D225" s="6" t="s">
        <v>14</v>
      </c>
      <c r="E225" s="20">
        <v>0</v>
      </c>
      <c r="F225" s="20">
        <v>32000</v>
      </c>
      <c r="G225" s="20">
        <v>32000</v>
      </c>
      <c r="H225" s="8"/>
      <c r="I225" s="8">
        <v>19564.93</v>
      </c>
      <c r="J225" s="8"/>
      <c r="K225" s="8"/>
      <c r="L225" s="8"/>
    </row>
    <row r="226" spans="3:12" ht="15" x14ac:dyDescent="0.3">
      <c r="C226" s="9"/>
      <c r="D226" s="6" t="s">
        <v>15</v>
      </c>
      <c r="E226" s="20">
        <v>33909.333333333336</v>
      </c>
      <c r="F226" s="20">
        <v>0</v>
      </c>
      <c r="G226" s="20">
        <v>0</v>
      </c>
      <c r="H226" s="8"/>
      <c r="I226" s="8">
        <v>3874.58</v>
      </c>
      <c r="J226" s="8"/>
      <c r="K226" s="8"/>
      <c r="L226" s="8"/>
    </row>
    <row r="227" spans="3:12" x14ac:dyDescent="0.3">
      <c r="C227" s="9"/>
      <c r="D227" s="6" t="s">
        <v>16</v>
      </c>
      <c r="E227" s="8"/>
      <c r="F227" s="8"/>
      <c r="G227" s="8"/>
      <c r="H227" s="8"/>
      <c r="I227" s="8">
        <v>0</v>
      </c>
      <c r="J227" s="8"/>
      <c r="K227" s="8"/>
      <c r="L227" s="8"/>
    </row>
    <row r="228" spans="3:12" x14ac:dyDescent="0.3">
      <c r="C228" s="9"/>
      <c r="D228" s="6" t="s">
        <v>17</v>
      </c>
      <c r="E228" s="8"/>
      <c r="F228" s="8"/>
      <c r="G228" s="8"/>
      <c r="H228" s="8"/>
      <c r="I228" s="8">
        <v>0</v>
      </c>
      <c r="J228" s="8"/>
      <c r="K228" s="8"/>
      <c r="L228" s="8"/>
    </row>
    <row r="229" spans="3:12" x14ac:dyDescent="0.3">
      <c r="C229" s="9"/>
      <c r="D229" s="6" t="s">
        <v>18</v>
      </c>
      <c r="E229" s="8"/>
      <c r="F229" s="8"/>
      <c r="G229" s="8"/>
      <c r="H229" s="8"/>
      <c r="I229" s="8">
        <v>0</v>
      </c>
      <c r="J229" s="8"/>
      <c r="K229" s="8"/>
      <c r="L229" s="8"/>
    </row>
    <row r="230" spans="3:12" x14ac:dyDescent="0.3">
      <c r="C230" s="11"/>
      <c r="D230" s="4" t="s">
        <v>19</v>
      </c>
      <c r="E230" s="8">
        <f t="shared" ref="E230:L230" si="39">SUM(E224:E229)</f>
        <v>119504</v>
      </c>
      <c r="F230" s="8">
        <f t="shared" si="39"/>
        <v>124400</v>
      </c>
      <c r="G230" s="8">
        <f t="shared" si="39"/>
        <v>124400</v>
      </c>
      <c r="H230" s="8">
        <f t="shared" si="39"/>
        <v>0</v>
      </c>
      <c r="I230" s="8">
        <f t="shared" si="39"/>
        <v>39748.950000000004</v>
      </c>
      <c r="J230" s="8">
        <f t="shared" si="39"/>
        <v>0</v>
      </c>
      <c r="K230" s="8">
        <f t="shared" si="39"/>
        <v>0</v>
      </c>
      <c r="L230" s="8">
        <f t="shared" si="39"/>
        <v>0</v>
      </c>
    </row>
    <row r="231" spans="3:12" ht="15" x14ac:dyDescent="0.3">
      <c r="C231" s="5">
        <v>45566</v>
      </c>
      <c r="D231" s="6" t="s">
        <v>13</v>
      </c>
      <c r="E231" s="20">
        <v>97266.666666666672</v>
      </c>
      <c r="F231" s="20">
        <v>119350</v>
      </c>
      <c r="G231" s="20">
        <v>119350</v>
      </c>
      <c r="H231" s="8"/>
      <c r="I231" s="8">
        <v>31929.35</v>
      </c>
      <c r="J231" s="8"/>
      <c r="K231" s="8"/>
      <c r="L231" s="8"/>
    </row>
    <row r="232" spans="3:12" ht="15" x14ac:dyDescent="0.3">
      <c r="C232" s="9"/>
      <c r="D232" s="6" t="s">
        <v>14</v>
      </c>
      <c r="E232" s="20">
        <v>0</v>
      </c>
      <c r="F232" s="20">
        <v>58000</v>
      </c>
      <c r="G232" s="20">
        <v>58000</v>
      </c>
      <c r="H232" s="8"/>
      <c r="I232" s="8">
        <v>26808.93</v>
      </c>
      <c r="J232" s="8"/>
      <c r="K232" s="8"/>
      <c r="L232" s="8"/>
    </row>
    <row r="233" spans="3:12" ht="15" x14ac:dyDescent="0.3">
      <c r="C233" s="9"/>
      <c r="D233" s="6" t="s">
        <v>15</v>
      </c>
      <c r="E233" s="20">
        <v>38533.333333333336</v>
      </c>
      <c r="F233" s="20">
        <v>0</v>
      </c>
      <c r="G233" s="20">
        <v>0</v>
      </c>
      <c r="H233" s="8"/>
      <c r="I233" s="8">
        <v>7883.57</v>
      </c>
      <c r="J233" s="8"/>
      <c r="K233" s="8"/>
      <c r="L233" s="8"/>
    </row>
    <row r="234" spans="3:12" x14ac:dyDescent="0.3">
      <c r="C234" s="9"/>
      <c r="D234" s="6" t="s">
        <v>16</v>
      </c>
      <c r="E234" s="8"/>
      <c r="F234" s="8"/>
      <c r="G234" s="8"/>
      <c r="H234" s="8"/>
      <c r="I234" s="8">
        <v>0</v>
      </c>
      <c r="J234" s="8"/>
      <c r="K234" s="8"/>
      <c r="L234" s="8"/>
    </row>
    <row r="235" spans="3:12" x14ac:dyDescent="0.3">
      <c r="C235" s="9"/>
      <c r="D235" s="6" t="s">
        <v>17</v>
      </c>
      <c r="E235" s="8"/>
      <c r="F235" s="8"/>
      <c r="G235" s="8"/>
      <c r="H235" s="8"/>
      <c r="I235" s="8">
        <v>0</v>
      </c>
      <c r="J235" s="8"/>
      <c r="K235" s="8"/>
      <c r="L235" s="8"/>
    </row>
    <row r="236" spans="3:12" x14ac:dyDescent="0.3">
      <c r="C236" s="9"/>
      <c r="D236" s="6" t="s">
        <v>18</v>
      </c>
      <c r="E236" s="8"/>
      <c r="F236" s="8"/>
      <c r="G236" s="8"/>
      <c r="H236" s="8"/>
      <c r="I236" s="8">
        <v>0</v>
      </c>
      <c r="J236" s="8"/>
      <c r="K236" s="8"/>
      <c r="L236" s="8"/>
    </row>
    <row r="237" spans="3:12" x14ac:dyDescent="0.3">
      <c r="C237" s="11"/>
      <c r="D237" s="4" t="s">
        <v>19</v>
      </c>
      <c r="E237" s="8">
        <f t="shared" ref="E237:L237" si="40">SUM(E231:E236)</f>
        <v>135800</v>
      </c>
      <c r="F237" s="8">
        <f t="shared" si="40"/>
        <v>177350</v>
      </c>
      <c r="G237" s="8">
        <f t="shared" si="40"/>
        <v>177350</v>
      </c>
      <c r="H237" s="8">
        <f t="shared" si="40"/>
        <v>0</v>
      </c>
      <c r="I237" s="8">
        <f t="shared" si="40"/>
        <v>66621.850000000006</v>
      </c>
      <c r="J237" s="8">
        <f t="shared" si="40"/>
        <v>0</v>
      </c>
      <c r="K237" s="8">
        <f t="shared" si="40"/>
        <v>0</v>
      </c>
      <c r="L237" s="8">
        <f t="shared" si="40"/>
        <v>0</v>
      </c>
    </row>
    <row r="238" spans="3:12" x14ac:dyDescent="0.3">
      <c r="C238" s="13" t="s">
        <v>20</v>
      </c>
      <c r="D238" s="6" t="s">
        <v>13</v>
      </c>
      <c r="E238" s="7">
        <f>E189+E196+E203+E210+E217+E224+E231</f>
        <v>645850.66666666663</v>
      </c>
      <c r="F238" s="7">
        <f t="shared" ref="F238:L238" si="41">F189+F196+F203+F210+F217+F224+F231</f>
        <v>776930</v>
      </c>
      <c r="G238" s="7">
        <f t="shared" si="41"/>
        <v>776930</v>
      </c>
      <c r="H238" s="7">
        <f t="shared" si="41"/>
        <v>0</v>
      </c>
      <c r="I238" s="7">
        <f t="shared" si="41"/>
        <v>257300.94000000003</v>
      </c>
      <c r="J238" s="7">
        <f t="shared" si="41"/>
        <v>0</v>
      </c>
      <c r="K238" s="7"/>
      <c r="L238" s="7">
        <f t="shared" si="41"/>
        <v>0</v>
      </c>
    </row>
    <row r="239" spans="3:12" x14ac:dyDescent="0.3">
      <c r="C239" s="16"/>
      <c r="D239" s="6" t="s">
        <v>14</v>
      </c>
      <c r="E239" s="7">
        <f t="shared" ref="E239:L243" si="42">E190+E197+E204+E211+E218+E225+E232</f>
        <v>0</v>
      </c>
      <c r="F239" s="7">
        <f t="shared" si="42"/>
        <v>238800</v>
      </c>
      <c r="G239" s="7">
        <f t="shared" si="42"/>
        <v>238800</v>
      </c>
      <c r="H239" s="7">
        <f t="shared" si="42"/>
        <v>0</v>
      </c>
      <c r="I239" s="7">
        <f t="shared" si="42"/>
        <v>190210.91</v>
      </c>
      <c r="J239" s="7">
        <f t="shared" si="42"/>
        <v>0</v>
      </c>
      <c r="K239" s="7"/>
      <c r="L239" s="7">
        <f t="shared" si="42"/>
        <v>0</v>
      </c>
    </row>
    <row r="240" spans="3:12" x14ac:dyDescent="0.3">
      <c r="C240" s="16"/>
      <c r="D240" s="6" t="s">
        <v>15</v>
      </c>
      <c r="E240" s="7">
        <f t="shared" si="42"/>
        <v>255861.33333333337</v>
      </c>
      <c r="F240" s="7">
        <f t="shared" si="42"/>
        <v>0</v>
      </c>
      <c r="G240" s="7">
        <f t="shared" si="42"/>
        <v>0</v>
      </c>
      <c r="H240" s="7">
        <f t="shared" si="42"/>
        <v>0</v>
      </c>
      <c r="I240" s="7">
        <f t="shared" si="42"/>
        <v>145840.74</v>
      </c>
      <c r="J240" s="7">
        <f t="shared" si="42"/>
        <v>0</v>
      </c>
      <c r="K240" s="7"/>
      <c r="L240" s="7">
        <f t="shared" si="42"/>
        <v>0</v>
      </c>
    </row>
    <row r="241" spans="3:12" x14ac:dyDescent="0.3">
      <c r="C241" s="16"/>
      <c r="D241" s="6" t="s">
        <v>16</v>
      </c>
      <c r="E241" s="7">
        <f t="shared" si="42"/>
        <v>0</v>
      </c>
      <c r="F241" s="7">
        <f t="shared" si="42"/>
        <v>0</v>
      </c>
      <c r="G241" s="7">
        <f t="shared" si="42"/>
        <v>0</v>
      </c>
      <c r="H241" s="7">
        <f t="shared" si="42"/>
        <v>0</v>
      </c>
      <c r="I241" s="7">
        <f t="shared" si="42"/>
        <v>0</v>
      </c>
      <c r="J241" s="7">
        <f t="shared" si="42"/>
        <v>0</v>
      </c>
      <c r="K241" s="7"/>
      <c r="L241" s="7">
        <f t="shared" si="42"/>
        <v>0</v>
      </c>
    </row>
    <row r="242" spans="3:12" x14ac:dyDescent="0.3">
      <c r="C242" s="16"/>
      <c r="D242" s="6" t="s">
        <v>17</v>
      </c>
      <c r="E242" s="7">
        <f t="shared" si="42"/>
        <v>0</v>
      </c>
      <c r="F242" s="7">
        <f t="shared" si="42"/>
        <v>0</v>
      </c>
      <c r="G242" s="7">
        <f t="shared" si="42"/>
        <v>0</v>
      </c>
      <c r="H242" s="7">
        <f t="shared" si="42"/>
        <v>0</v>
      </c>
      <c r="I242" s="7">
        <f t="shared" si="42"/>
        <v>0</v>
      </c>
      <c r="J242" s="7">
        <f t="shared" si="42"/>
        <v>0</v>
      </c>
      <c r="K242" s="7"/>
      <c r="L242" s="7">
        <f t="shared" si="42"/>
        <v>0</v>
      </c>
    </row>
    <row r="243" spans="3:12" x14ac:dyDescent="0.3">
      <c r="C243" s="16"/>
      <c r="D243" s="6" t="s">
        <v>18</v>
      </c>
      <c r="E243" s="7">
        <f t="shared" si="42"/>
        <v>0</v>
      </c>
      <c r="F243" s="7">
        <f t="shared" si="42"/>
        <v>0</v>
      </c>
      <c r="G243" s="7">
        <f t="shared" si="42"/>
        <v>0</v>
      </c>
      <c r="H243" s="7">
        <f t="shared" si="42"/>
        <v>0</v>
      </c>
      <c r="I243" s="7">
        <f t="shared" si="42"/>
        <v>64.75</v>
      </c>
      <c r="J243" s="7">
        <f t="shared" si="42"/>
        <v>0</v>
      </c>
      <c r="K243" s="7"/>
      <c r="L243" s="7">
        <f t="shared" si="42"/>
        <v>0</v>
      </c>
    </row>
    <row r="244" spans="3:12" x14ac:dyDescent="0.3">
      <c r="C244" s="17"/>
      <c r="D244" s="4" t="s">
        <v>19</v>
      </c>
      <c r="E244" s="8">
        <f t="shared" ref="E244" si="43">SUM(E238:E243)</f>
        <v>901712</v>
      </c>
      <c r="F244" s="8">
        <f t="shared" ref="F244:L244" si="44">SUM(F238:F243)</f>
        <v>1015730</v>
      </c>
      <c r="G244" s="8">
        <f t="shared" si="44"/>
        <v>1015730</v>
      </c>
      <c r="H244" s="8">
        <f t="shared" si="44"/>
        <v>0</v>
      </c>
      <c r="I244" s="8">
        <f t="shared" si="44"/>
        <v>593417.34000000008</v>
      </c>
      <c r="J244" s="8">
        <f t="shared" si="44"/>
        <v>0</v>
      </c>
      <c r="K244" s="8">
        <f t="shared" si="44"/>
        <v>0</v>
      </c>
      <c r="L244" s="8">
        <f t="shared" si="44"/>
        <v>0</v>
      </c>
    </row>
    <row r="246" spans="3:12" x14ac:dyDescent="0.3">
      <c r="C246" t="s">
        <v>22</v>
      </c>
    </row>
  </sheetData>
  <mergeCells count="39">
    <mergeCell ref="C224:C230"/>
    <mergeCell ref="C231:C237"/>
    <mergeCell ref="C238:C244"/>
    <mergeCell ref="C182:C188"/>
    <mergeCell ref="C189:C195"/>
    <mergeCell ref="C196:C202"/>
    <mergeCell ref="C203:C209"/>
    <mergeCell ref="C210:C216"/>
    <mergeCell ref="C217:C223"/>
    <mergeCell ref="C140:C146"/>
    <mergeCell ref="C147:C153"/>
    <mergeCell ref="C154:C160"/>
    <mergeCell ref="C161:C167"/>
    <mergeCell ref="C168:C174"/>
    <mergeCell ref="C175:C181"/>
    <mergeCell ref="C98:C104"/>
    <mergeCell ref="C105:C111"/>
    <mergeCell ref="C112:C118"/>
    <mergeCell ref="C119:C125"/>
    <mergeCell ref="C126:C132"/>
    <mergeCell ref="C133:C139"/>
    <mergeCell ref="C56:C62"/>
    <mergeCell ref="C63:C69"/>
    <mergeCell ref="C70:C76"/>
    <mergeCell ref="C77:C83"/>
    <mergeCell ref="C84:C90"/>
    <mergeCell ref="C91:C97"/>
    <mergeCell ref="C14:C20"/>
    <mergeCell ref="C21:C27"/>
    <mergeCell ref="C28:C34"/>
    <mergeCell ref="C35:C41"/>
    <mergeCell ref="C42:C48"/>
    <mergeCell ref="C49:C55"/>
    <mergeCell ref="C2:L2"/>
    <mergeCell ref="C3:L3"/>
    <mergeCell ref="C5:C6"/>
    <mergeCell ref="D5:D6"/>
    <mergeCell ref="K5:L5"/>
    <mergeCell ref="C7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BA51-9A2D-4B2E-8F8D-6C89A5A70B9B}">
  <dimension ref="C2:T246"/>
  <sheetViews>
    <sheetView topLeftCell="A5" zoomScale="70" zoomScaleNormal="70" workbookViewId="0">
      <selection activeCell="C3" sqref="C3:L3"/>
    </sheetView>
  </sheetViews>
  <sheetFormatPr defaultRowHeight="14.4" x14ac:dyDescent="0.3"/>
  <cols>
    <col min="3" max="3" width="13.109375" customWidth="1"/>
    <col min="4" max="4" width="14" customWidth="1"/>
    <col min="5" max="5" width="17.109375" customWidth="1"/>
    <col min="6" max="6" width="24.109375" customWidth="1"/>
    <col min="7" max="7" width="23.5546875" customWidth="1"/>
    <col min="8" max="8" width="17.44140625" customWidth="1"/>
    <col min="9" max="9" width="15.6640625" customWidth="1"/>
    <col min="10" max="10" width="14" customWidth="1"/>
    <col min="11" max="11" width="11.44140625" customWidth="1"/>
    <col min="12" max="12" width="24" customWidth="1"/>
    <col min="13" max="13" width="13.5546875" customWidth="1"/>
    <col min="14" max="14" width="19.33203125" customWidth="1"/>
    <col min="15" max="15" width="14.109375" customWidth="1"/>
    <col min="16" max="16" width="9.6640625" bestFit="1" customWidth="1"/>
    <col min="17" max="17" width="15.5546875" bestFit="1" customWidth="1"/>
    <col min="18" max="18" width="9.6640625" bestFit="1" customWidth="1"/>
    <col min="19" max="19" width="10.88671875" bestFit="1" customWidth="1"/>
    <col min="20" max="20" width="9.6640625" bestFit="1" customWidth="1"/>
  </cols>
  <sheetData>
    <row r="2" spans="3:20" ht="18" x14ac:dyDescent="0.35">
      <c r="C2" s="1" t="s">
        <v>23</v>
      </c>
      <c r="D2" s="1"/>
      <c r="E2" s="1"/>
      <c r="F2" s="1"/>
      <c r="G2" s="1"/>
      <c r="H2" s="1"/>
      <c r="I2" s="1"/>
      <c r="J2" s="1"/>
      <c r="K2" s="1"/>
      <c r="L2" s="1"/>
    </row>
    <row r="3" spans="3:20" ht="18" x14ac:dyDescent="0.35">
      <c r="C3" s="1" t="s">
        <v>24</v>
      </c>
      <c r="D3" s="1"/>
      <c r="E3" s="1"/>
      <c r="F3" s="1"/>
      <c r="G3" s="1"/>
      <c r="H3" s="1"/>
      <c r="I3" s="1"/>
      <c r="J3" s="1"/>
      <c r="K3" s="1"/>
      <c r="L3" s="1"/>
    </row>
    <row r="5" spans="3:20" ht="69.75" customHeight="1" x14ac:dyDescent="0.3">
      <c r="C5" s="2" t="s">
        <v>2</v>
      </c>
      <c r="D5" s="2" t="s">
        <v>3</v>
      </c>
      <c r="E5" s="3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21" t="s">
        <v>10</v>
      </c>
      <c r="L5" s="22"/>
      <c r="M5" s="23" t="s">
        <v>10</v>
      </c>
      <c r="N5" s="23"/>
      <c r="O5" s="23" t="s">
        <v>10</v>
      </c>
      <c r="P5" s="23"/>
      <c r="Q5" s="23" t="s">
        <v>10</v>
      </c>
      <c r="R5" s="23"/>
      <c r="S5" s="23" t="s">
        <v>10</v>
      </c>
      <c r="T5" s="23"/>
    </row>
    <row r="6" spans="3:20" x14ac:dyDescent="0.3">
      <c r="C6" s="2"/>
      <c r="D6" s="2"/>
      <c r="E6" s="4" t="s">
        <v>11</v>
      </c>
      <c r="F6" s="4" t="s">
        <v>11</v>
      </c>
      <c r="G6" s="4" t="s">
        <v>11</v>
      </c>
      <c r="H6" s="4" t="s">
        <v>11</v>
      </c>
      <c r="I6" s="4" t="s">
        <v>11</v>
      </c>
      <c r="J6" s="4" t="s">
        <v>11</v>
      </c>
      <c r="K6" s="4" t="s">
        <v>12</v>
      </c>
      <c r="L6" s="4" t="s">
        <v>11</v>
      </c>
      <c r="M6" s="4" t="s">
        <v>12</v>
      </c>
      <c r="N6" s="4" t="s">
        <v>11</v>
      </c>
      <c r="O6" s="4" t="s">
        <v>12</v>
      </c>
      <c r="P6" s="4" t="s">
        <v>11</v>
      </c>
      <c r="Q6" s="4" t="s">
        <v>12</v>
      </c>
      <c r="R6" s="4" t="s">
        <v>11</v>
      </c>
      <c r="S6" s="4" t="s">
        <v>12</v>
      </c>
      <c r="T6" s="4" t="s">
        <v>11</v>
      </c>
    </row>
    <row r="7" spans="3:20" x14ac:dyDescent="0.3">
      <c r="C7" s="5">
        <v>44652</v>
      </c>
      <c r="D7" s="6" t="s">
        <v>13</v>
      </c>
      <c r="E7" s="12">
        <v>214200</v>
      </c>
      <c r="F7" s="12">
        <v>554400</v>
      </c>
      <c r="G7" s="12">
        <v>554400</v>
      </c>
      <c r="H7" s="8"/>
      <c r="I7" s="7">
        <v>390279.18</v>
      </c>
      <c r="J7" s="8">
        <v>45471.99</v>
      </c>
      <c r="K7" s="8" t="s">
        <v>25</v>
      </c>
      <c r="L7" s="8">
        <v>37825.64</v>
      </c>
      <c r="M7" s="8" t="s">
        <v>26</v>
      </c>
      <c r="N7" s="8">
        <v>7646.35</v>
      </c>
      <c r="O7" s="24"/>
      <c r="P7" s="24"/>
      <c r="Q7" s="24"/>
      <c r="R7" s="24"/>
      <c r="S7" s="24"/>
      <c r="T7" s="24"/>
    </row>
    <row r="8" spans="3:20" x14ac:dyDescent="0.3">
      <c r="C8" s="9"/>
      <c r="D8" s="6" t="s">
        <v>14</v>
      </c>
      <c r="E8" s="12"/>
      <c r="F8" s="12"/>
      <c r="G8" s="12"/>
      <c r="H8" s="8"/>
      <c r="I8" s="8">
        <v>0</v>
      </c>
      <c r="J8" s="8"/>
      <c r="K8" s="8"/>
      <c r="L8" s="8"/>
      <c r="M8" s="8"/>
      <c r="N8" s="8"/>
      <c r="O8" s="24"/>
      <c r="P8" s="24"/>
      <c r="Q8" s="24"/>
      <c r="R8" s="24"/>
      <c r="S8" s="24"/>
      <c r="T8" s="24"/>
    </row>
    <row r="9" spans="3:20" x14ac:dyDescent="0.3">
      <c r="C9" s="9"/>
      <c r="D9" s="6" t="s">
        <v>15</v>
      </c>
      <c r="E9" s="12">
        <v>154133.33333333334</v>
      </c>
      <c r="F9" s="12">
        <v>0</v>
      </c>
      <c r="G9" s="12">
        <v>0</v>
      </c>
      <c r="H9" s="8"/>
      <c r="I9" s="8">
        <v>46812.19</v>
      </c>
      <c r="J9" s="8"/>
      <c r="K9" s="8"/>
      <c r="L9" s="8"/>
      <c r="M9" s="8"/>
      <c r="N9" s="8"/>
      <c r="O9" s="24"/>
      <c r="P9" s="24"/>
      <c r="Q9" s="24"/>
      <c r="R9" s="24"/>
      <c r="S9" s="24"/>
      <c r="T9" s="24"/>
    </row>
    <row r="10" spans="3:20" x14ac:dyDescent="0.3">
      <c r="C10" s="9"/>
      <c r="D10" s="6" t="s">
        <v>16</v>
      </c>
      <c r="E10" s="12"/>
      <c r="F10" s="12"/>
      <c r="G10" s="12"/>
      <c r="H10" s="8"/>
      <c r="I10" s="8">
        <v>0</v>
      </c>
      <c r="J10" s="8"/>
      <c r="K10" s="8"/>
      <c r="L10" s="8"/>
      <c r="M10" s="8"/>
      <c r="N10" s="8"/>
      <c r="O10" s="24"/>
      <c r="P10" s="24"/>
      <c r="Q10" s="24"/>
      <c r="R10" s="24"/>
      <c r="S10" s="24"/>
      <c r="T10" s="24"/>
    </row>
    <row r="11" spans="3:20" x14ac:dyDescent="0.3">
      <c r="C11" s="9"/>
      <c r="D11" s="6" t="s">
        <v>17</v>
      </c>
      <c r="E11" s="12"/>
      <c r="F11" s="12"/>
      <c r="G11" s="12"/>
      <c r="H11" s="8"/>
      <c r="I11" s="8">
        <v>0</v>
      </c>
      <c r="J11" s="8"/>
      <c r="K11" s="8"/>
      <c r="L11" s="8"/>
      <c r="M11" s="8"/>
      <c r="N11" s="8"/>
      <c r="O11" s="24"/>
      <c r="P11" s="24"/>
      <c r="Q11" s="24"/>
      <c r="R11" s="24"/>
      <c r="S11" s="24"/>
      <c r="T11" s="24"/>
    </row>
    <row r="12" spans="3:20" x14ac:dyDescent="0.3">
      <c r="C12" s="9"/>
      <c r="D12" s="6" t="s">
        <v>18</v>
      </c>
      <c r="E12" s="12"/>
      <c r="F12" s="12"/>
      <c r="G12" s="12"/>
      <c r="H12" s="8"/>
      <c r="I12" s="8">
        <v>0</v>
      </c>
      <c r="J12" s="8"/>
      <c r="K12" s="8"/>
      <c r="L12" s="8"/>
      <c r="M12" s="8"/>
      <c r="N12" s="8"/>
      <c r="O12" s="24"/>
      <c r="P12" s="24"/>
      <c r="Q12" s="24"/>
      <c r="R12" s="24"/>
      <c r="S12" s="24"/>
      <c r="T12" s="24"/>
    </row>
    <row r="13" spans="3:20" x14ac:dyDescent="0.3">
      <c r="C13" s="11"/>
      <c r="D13" s="4" t="s">
        <v>19</v>
      </c>
      <c r="E13" s="12">
        <f>SUM(E7:E12)</f>
        <v>368333.33333333337</v>
      </c>
      <c r="F13" s="12">
        <f t="shared" ref="F13:N13" si="0">SUM(F7:F12)</f>
        <v>554400</v>
      </c>
      <c r="G13" s="12">
        <f t="shared" si="0"/>
        <v>554400</v>
      </c>
      <c r="H13" s="8">
        <f t="shared" si="0"/>
        <v>0</v>
      </c>
      <c r="I13" s="8">
        <f t="shared" si="0"/>
        <v>437091.37</v>
      </c>
      <c r="J13" s="8">
        <f t="shared" si="0"/>
        <v>45471.99</v>
      </c>
      <c r="K13" s="8">
        <f t="shared" si="0"/>
        <v>0</v>
      </c>
      <c r="L13" s="8">
        <f t="shared" si="0"/>
        <v>37825.64</v>
      </c>
      <c r="M13" s="8">
        <f t="shared" si="0"/>
        <v>0</v>
      </c>
      <c r="N13" s="8">
        <f t="shared" si="0"/>
        <v>7646.35</v>
      </c>
      <c r="O13" s="24"/>
      <c r="P13" s="24">
        <f t="shared" ref="P13" si="1">SUM(P7:P12)</f>
        <v>0</v>
      </c>
      <c r="Q13" s="24"/>
      <c r="R13" s="24">
        <f t="shared" ref="R13" si="2">SUM(R7:R12)</f>
        <v>0</v>
      </c>
      <c r="S13" s="24"/>
      <c r="T13" s="24">
        <f t="shared" ref="T13" si="3">SUM(T7:T12)</f>
        <v>0</v>
      </c>
    </row>
    <row r="14" spans="3:20" x14ac:dyDescent="0.3">
      <c r="C14" s="5">
        <v>44682</v>
      </c>
      <c r="D14" s="6" t="s">
        <v>13</v>
      </c>
      <c r="E14" s="12">
        <v>214200</v>
      </c>
      <c r="F14" s="12">
        <v>572880</v>
      </c>
      <c r="G14" s="12">
        <v>572880</v>
      </c>
      <c r="H14" s="8"/>
      <c r="I14" s="8">
        <v>340671.09</v>
      </c>
      <c r="J14" s="8">
        <v>66207.17</v>
      </c>
      <c r="K14" s="8" t="s">
        <v>25</v>
      </c>
      <c r="L14" s="8">
        <v>46464.23</v>
      </c>
      <c r="M14" s="8" t="s">
        <v>26</v>
      </c>
      <c r="N14" s="8">
        <v>19742.939999999999</v>
      </c>
      <c r="O14" s="24"/>
      <c r="P14" s="24"/>
      <c r="Q14" s="24"/>
      <c r="R14" s="24"/>
      <c r="S14" s="24"/>
      <c r="T14" s="24"/>
    </row>
    <row r="15" spans="3:20" x14ac:dyDescent="0.3">
      <c r="C15" s="9"/>
      <c r="D15" s="6" t="s">
        <v>14</v>
      </c>
      <c r="E15" s="12"/>
      <c r="F15" s="12"/>
      <c r="G15" s="12"/>
      <c r="H15" s="8"/>
      <c r="I15" s="8">
        <v>0</v>
      </c>
      <c r="J15" s="8"/>
      <c r="K15" s="8"/>
      <c r="L15" s="8"/>
      <c r="M15" s="8"/>
      <c r="N15" s="8"/>
      <c r="O15" s="24"/>
      <c r="P15" s="24"/>
      <c r="Q15" s="24"/>
      <c r="R15" s="24"/>
      <c r="S15" s="24"/>
      <c r="T15" s="24"/>
    </row>
    <row r="16" spans="3:20" x14ac:dyDescent="0.3">
      <c r="C16" s="9"/>
      <c r="D16" s="6" t="s">
        <v>15</v>
      </c>
      <c r="E16" s="12">
        <v>154133.33333333334</v>
      </c>
      <c r="F16" s="12">
        <v>60000</v>
      </c>
      <c r="G16" s="12">
        <v>60000</v>
      </c>
      <c r="H16" s="8"/>
      <c r="I16" s="8">
        <v>31356.039999999997</v>
      </c>
      <c r="J16" s="8"/>
      <c r="K16" s="8"/>
      <c r="L16" s="8"/>
      <c r="M16" s="8"/>
      <c r="N16" s="8"/>
      <c r="O16" s="24"/>
      <c r="P16" s="24"/>
      <c r="Q16" s="24"/>
      <c r="R16" s="24"/>
      <c r="S16" s="24"/>
      <c r="T16" s="24"/>
    </row>
    <row r="17" spans="3:20" x14ac:dyDescent="0.3">
      <c r="C17" s="9"/>
      <c r="D17" s="6" t="s">
        <v>16</v>
      </c>
      <c r="E17" s="12"/>
      <c r="F17" s="12"/>
      <c r="G17" s="12"/>
      <c r="H17" s="8"/>
      <c r="I17" s="8">
        <v>0</v>
      </c>
      <c r="J17" s="8"/>
      <c r="K17" s="8"/>
      <c r="L17" s="8"/>
      <c r="M17" s="8"/>
      <c r="N17" s="8"/>
      <c r="O17" s="24"/>
      <c r="P17" s="24"/>
      <c r="Q17" s="24"/>
      <c r="R17" s="24"/>
      <c r="S17" s="24"/>
      <c r="T17" s="24"/>
    </row>
    <row r="18" spans="3:20" x14ac:dyDescent="0.3">
      <c r="C18" s="9"/>
      <c r="D18" s="6" t="s">
        <v>17</v>
      </c>
      <c r="E18" s="12"/>
      <c r="F18" s="12"/>
      <c r="G18" s="12"/>
      <c r="H18" s="8"/>
      <c r="I18" s="8">
        <v>49354.65</v>
      </c>
      <c r="J18" s="8"/>
      <c r="K18" s="8"/>
      <c r="L18" s="8"/>
      <c r="M18" s="8"/>
      <c r="N18" s="8"/>
      <c r="O18" s="24"/>
      <c r="P18" s="24"/>
      <c r="Q18" s="24"/>
      <c r="R18" s="24"/>
      <c r="S18" s="24"/>
      <c r="T18" s="24"/>
    </row>
    <row r="19" spans="3:20" x14ac:dyDescent="0.3">
      <c r="C19" s="9"/>
      <c r="D19" s="6" t="s">
        <v>18</v>
      </c>
      <c r="E19" s="12"/>
      <c r="F19" s="12"/>
      <c r="G19" s="12"/>
      <c r="H19" s="8"/>
      <c r="I19" s="8">
        <v>3914</v>
      </c>
      <c r="J19" s="8"/>
      <c r="K19" s="8"/>
      <c r="L19" s="8"/>
      <c r="M19" s="8"/>
      <c r="N19" s="8"/>
      <c r="O19" s="24"/>
      <c r="P19" s="24"/>
      <c r="Q19" s="24"/>
      <c r="R19" s="24"/>
      <c r="S19" s="24"/>
      <c r="T19" s="24"/>
    </row>
    <row r="20" spans="3:20" x14ac:dyDescent="0.3">
      <c r="C20" s="11"/>
      <c r="D20" s="4" t="s">
        <v>19</v>
      </c>
      <c r="E20" s="12">
        <f t="shared" ref="E20:T20" si="4">SUM(E14:E19)</f>
        <v>368333.33333333337</v>
      </c>
      <c r="F20" s="12">
        <f t="shared" si="4"/>
        <v>632880</v>
      </c>
      <c r="G20" s="12">
        <f t="shared" si="4"/>
        <v>632880</v>
      </c>
      <c r="H20" s="8">
        <f t="shared" si="4"/>
        <v>0</v>
      </c>
      <c r="I20" s="8">
        <f t="shared" si="4"/>
        <v>425295.78</v>
      </c>
      <c r="J20" s="8">
        <f t="shared" si="4"/>
        <v>66207.17</v>
      </c>
      <c r="K20" s="8">
        <f t="shared" si="4"/>
        <v>0</v>
      </c>
      <c r="L20" s="8">
        <f t="shared" si="4"/>
        <v>46464.23</v>
      </c>
      <c r="M20" s="8">
        <f t="shared" si="4"/>
        <v>0</v>
      </c>
      <c r="N20" s="8">
        <f t="shared" si="4"/>
        <v>19742.939999999999</v>
      </c>
      <c r="O20" s="24"/>
      <c r="P20" s="24">
        <f t="shared" si="4"/>
        <v>0</v>
      </c>
      <c r="Q20" s="24"/>
      <c r="R20" s="24">
        <f t="shared" si="4"/>
        <v>0</v>
      </c>
      <c r="S20" s="24"/>
      <c r="T20" s="24">
        <f t="shared" si="4"/>
        <v>0</v>
      </c>
    </row>
    <row r="21" spans="3:20" x14ac:dyDescent="0.3">
      <c r="C21" s="5">
        <v>44713</v>
      </c>
      <c r="D21" s="6" t="s">
        <v>13</v>
      </c>
      <c r="E21" s="12">
        <v>214200</v>
      </c>
      <c r="F21" s="12">
        <v>554400</v>
      </c>
      <c r="G21" s="12">
        <v>554400</v>
      </c>
      <c r="H21" s="8"/>
      <c r="I21" s="7">
        <v>251278.47</v>
      </c>
      <c r="J21" s="8">
        <v>12007.68</v>
      </c>
      <c r="K21" s="8" t="s">
        <v>25</v>
      </c>
      <c r="L21" s="8">
        <v>7949.37</v>
      </c>
      <c r="M21" s="8" t="s">
        <v>26</v>
      </c>
      <c r="N21" s="8">
        <v>4058.31</v>
      </c>
      <c r="O21" s="24"/>
      <c r="P21" s="24"/>
      <c r="Q21" s="24"/>
      <c r="R21" s="24"/>
      <c r="S21" s="24"/>
      <c r="T21" s="24"/>
    </row>
    <row r="22" spans="3:20" x14ac:dyDescent="0.3">
      <c r="C22" s="9"/>
      <c r="D22" s="6" t="s">
        <v>14</v>
      </c>
      <c r="E22" s="12"/>
      <c r="F22" s="12"/>
      <c r="G22" s="12"/>
      <c r="H22" s="8"/>
      <c r="I22" s="8">
        <v>0</v>
      </c>
      <c r="J22" s="8"/>
      <c r="K22" s="8"/>
      <c r="L22" s="8"/>
      <c r="M22" s="8"/>
      <c r="N22" s="8"/>
      <c r="O22" s="24"/>
      <c r="P22" s="24"/>
      <c r="Q22" s="24"/>
      <c r="R22" s="24"/>
      <c r="S22" s="24"/>
      <c r="T22" s="24"/>
    </row>
    <row r="23" spans="3:20" x14ac:dyDescent="0.3">
      <c r="C23" s="9"/>
      <c r="D23" s="6" t="s">
        <v>15</v>
      </c>
      <c r="E23" s="12">
        <v>154133.33333333334</v>
      </c>
      <c r="F23" s="12">
        <v>60000</v>
      </c>
      <c r="G23" s="12">
        <v>60000</v>
      </c>
      <c r="H23" s="8"/>
      <c r="I23" s="8">
        <v>0</v>
      </c>
      <c r="J23" s="8"/>
      <c r="K23" s="8"/>
      <c r="L23" s="8"/>
      <c r="M23" s="8"/>
      <c r="N23" s="8"/>
      <c r="O23" s="24"/>
      <c r="P23" s="24"/>
      <c r="Q23" s="24"/>
      <c r="R23" s="24"/>
      <c r="S23" s="24"/>
      <c r="T23" s="24"/>
    </row>
    <row r="24" spans="3:20" x14ac:dyDescent="0.3">
      <c r="C24" s="9"/>
      <c r="D24" s="6" t="s">
        <v>16</v>
      </c>
      <c r="E24" s="12"/>
      <c r="F24" s="12"/>
      <c r="G24" s="12"/>
      <c r="H24" s="8"/>
      <c r="I24" s="8">
        <v>0</v>
      </c>
      <c r="J24" s="8"/>
      <c r="K24" s="8"/>
      <c r="L24" s="8"/>
      <c r="M24" s="8"/>
      <c r="N24" s="8"/>
      <c r="O24" s="24"/>
      <c r="P24" s="24"/>
      <c r="Q24" s="24"/>
      <c r="R24" s="24"/>
      <c r="S24" s="24"/>
      <c r="T24" s="24"/>
    </row>
    <row r="25" spans="3:20" x14ac:dyDescent="0.3">
      <c r="C25" s="9"/>
      <c r="D25" s="6" t="s">
        <v>17</v>
      </c>
      <c r="E25" s="12"/>
      <c r="F25" s="12"/>
      <c r="G25" s="12"/>
      <c r="H25" s="8"/>
      <c r="I25" s="8">
        <v>172251.80000000002</v>
      </c>
      <c r="J25" s="8"/>
      <c r="K25" s="8"/>
      <c r="L25" s="8"/>
      <c r="M25" s="8"/>
      <c r="N25" s="8"/>
      <c r="O25" s="24"/>
      <c r="P25" s="24"/>
      <c r="Q25" s="24"/>
      <c r="R25" s="24"/>
      <c r="S25" s="24"/>
      <c r="T25" s="24"/>
    </row>
    <row r="26" spans="3:20" x14ac:dyDescent="0.3">
      <c r="C26" s="9"/>
      <c r="D26" s="6" t="s">
        <v>18</v>
      </c>
      <c r="E26" s="12"/>
      <c r="F26" s="12"/>
      <c r="G26" s="12"/>
      <c r="H26" s="8"/>
      <c r="I26" s="7">
        <v>66138.460000000006</v>
      </c>
      <c r="J26" s="8"/>
      <c r="K26" s="8"/>
      <c r="L26" s="8"/>
      <c r="M26" s="8"/>
      <c r="N26" s="8"/>
      <c r="O26" s="24"/>
      <c r="P26" s="24"/>
      <c r="Q26" s="24"/>
      <c r="R26" s="24"/>
      <c r="S26" s="24"/>
      <c r="T26" s="24"/>
    </row>
    <row r="27" spans="3:20" x14ac:dyDescent="0.3">
      <c r="C27" s="11"/>
      <c r="D27" s="4" t="s">
        <v>19</v>
      </c>
      <c r="E27" s="12">
        <f t="shared" ref="E27:T27" si="5">SUM(E21:E26)</f>
        <v>368333.33333333337</v>
      </c>
      <c r="F27" s="12">
        <f t="shared" si="5"/>
        <v>614400</v>
      </c>
      <c r="G27" s="12">
        <f t="shared" si="5"/>
        <v>614400</v>
      </c>
      <c r="H27" s="8">
        <f t="shared" si="5"/>
        <v>0</v>
      </c>
      <c r="I27" s="8">
        <f t="shared" si="5"/>
        <v>489668.73000000004</v>
      </c>
      <c r="J27" s="8">
        <f t="shared" si="5"/>
        <v>12007.68</v>
      </c>
      <c r="K27" s="8">
        <f t="shared" si="5"/>
        <v>0</v>
      </c>
      <c r="L27" s="8">
        <f t="shared" si="5"/>
        <v>7949.37</v>
      </c>
      <c r="M27" s="8">
        <f t="shared" si="5"/>
        <v>0</v>
      </c>
      <c r="N27" s="8">
        <f t="shared" si="5"/>
        <v>4058.31</v>
      </c>
      <c r="O27" s="24"/>
      <c r="P27" s="24">
        <f t="shared" si="5"/>
        <v>0</v>
      </c>
      <c r="Q27" s="24"/>
      <c r="R27" s="24">
        <f t="shared" si="5"/>
        <v>0</v>
      </c>
      <c r="S27" s="24"/>
      <c r="T27" s="24">
        <f t="shared" si="5"/>
        <v>0</v>
      </c>
    </row>
    <row r="28" spans="3:20" x14ac:dyDescent="0.3">
      <c r="C28" s="5">
        <v>44743</v>
      </c>
      <c r="D28" s="6" t="s">
        <v>13</v>
      </c>
      <c r="E28" s="12">
        <v>188496.00000000003</v>
      </c>
      <c r="F28" s="12">
        <v>564320</v>
      </c>
      <c r="G28" s="12">
        <v>564320</v>
      </c>
      <c r="H28" s="8"/>
      <c r="I28" s="8">
        <v>211244.83000000002</v>
      </c>
      <c r="J28" s="8">
        <v>19704.3</v>
      </c>
      <c r="K28" s="8" t="s">
        <v>25</v>
      </c>
      <c r="L28" s="8">
        <v>11762.33</v>
      </c>
      <c r="M28" s="8" t="s">
        <v>26</v>
      </c>
      <c r="N28" s="8">
        <v>7941.97</v>
      </c>
      <c r="O28" s="24"/>
      <c r="P28" s="24"/>
      <c r="Q28" s="24"/>
      <c r="R28" s="24"/>
      <c r="S28" s="24"/>
      <c r="T28" s="24"/>
    </row>
    <row r="29" spans="3:20" x14ac:dyDescent="0.3">
      <c r="C29" s="9"/>
      <c r="D29" s="6" t="s">
        <v>14</v>
      </c>
      <c r="E29" s="12"/>
      <c r="F29" s="12"/>
      <c r="G29" s="12"/>
      <c r="H29" s="8"/>
      <c r="I29" s="8">
        <v>26694.799999999999</v>
      </c>
      <c r="J29" s="8"/>
      <c r="K29" s="8"/>
      <c r="L29" s="8"/>
      <c r="M29" s="8"/>
      <c r="N29" s="8"/>
      <c r="O29" s="24"/>
      <c r="P29" s="24"/>
      <c r="Q29" s="24"/>
      <c r="R29" s="24"/>
      <c r="S29" s="24"/>
      <c r="T29" s="24"/>
    </row>
    <row r="30" spans="3:20" x14ac:dyDescent="0.3">
      <c r="C30" s="9"/>
      <c r="D30" s="6" t="s">
        <v>15</v>
      </c>
      <c r="E30" s="12">
        <v>135637.33333333334</v>
      </c>
      <c r="F30" s="12">
        <v>0</v>
      </c>
      <c r="G30" s="12">
        <v>0</v>
      </c>
      <c r="H30" s="8"/>
      <c r="I30" s="8">
        <v>11620.73</v>
      </c>
      <c r="J30" s="8">
        <v>3906.83</v>
      </c>
      <c r="K30" s="8"/>
      <c r="L30" s="8"/>
      <c r="M30" s="8" t="s">
        <v>26</v>
      </c>
      <c r="N30" s="8">
        <v>3906.83</v>
      </c>
      <c r="O30" s="24"/>
      <c r="P30" s="24"/>
      <c r="Q30" s="24"/>
      <c r="R30" s="24"/>
      <c r="S30" s="24"/>
      <c r="T30" s="24"/>
    </row>
    <row r="31" spans="3:20" x14ac:dyDescent="0.3">
      <c r="C31" s="9"/>
      <c r="D31" s="6" t="s">
        <v>16</v>
      </c>
      <c r="E31" s="12"/>
      <c r="F31" s="12"/>
      <c r="G31" s="12"/>
      <c r="H31" s="8"/>
      <c r="I31" s="8">
        <v>0</v>
      </c>
      <c r="J31" s="8"/>
      <c r="K31" s="8"/>
      <c r="L31" s="8"/>
      <c r="M31" s="8"/>
      <c r="N31" s="8"/>
      <c r="O31" s="24"/>
      <c r="P31" s="24"/>
      <c r="Q31" s="24"/>
      <c r="R31" s="24"/>
      <c r="S31" s="24"/>
      <c r="T31" s="24"/>
    </row>
    <row r="32" spans="3:20" x14ac:dyDescent="0.3">
      <c r="C32" s="9"/>
      <c r="D32" s="6" t="s">
        <v>17</v>
      </c>
      <c r="E32" s="12"/>
      <c r="F32" s="12"/>
      <c r="G32" s="12"/>
      <c r="H32" s="8"/>
      <c r="I32" s="7">
        <v>87367.95</v>
      </c>
      <c r="J32" s="8"/>
      <c r="K32" s="8"/>
      <c r="L32" s="8"/>
      <c r="M32" s="8"/>
      <c r="N32" s="8"/>
      <c r="O32" s="24"/>
      <c r="P32" s="24"/>
      <c r="Q32" s="24"/>
      <c r="R32" s="24"/>
      <c r="S32" s="24"/>
      <c r="T32" s="24"/>
    </row>
    <row r="33" spans="3:20" x14ac:dyDescent="0.3">
      <c r="C33" s="9"/>
      <c r="D33" s="6" t="s">
        <v>18</v>
      </c>
      <c r="E33" s="12"/>
      <c r="F33" s="12"/>
      <c r="G33" s="12"/>
      <c r="H33" s="8"/>
      <c r="I33" s="7">
        <v>45345.75</v>
      </c>
      <c r="J33" s="8"/>
      <c r="K33" s="8"/>
      <c r="L33" s="8"/>
      <c r="M33" s="8"/>
      <c r="N33" s="8"/>
      <c r="O33" s="24"/>
      <c r="P33" s="24"/>
      <c r="Q33" s="24"/>
      <c r="R33" s="24"/>
      <c r="S33" s="24"/>
      <c r="T33" s="24"/>
    </row>
    <row r="34" spans="3:20" x14ac:dyDescent="0.3">
      <c r="C34" s="11"/>
      <c r="D34" s="4" t="s">
        <v>19</v>
      </c>
      <c r="E34" s="12">
        <f t="shared" ref="E34:T34" si="6">SUM(E28:E33)</f>
        <v>324133.33333333337</v>
      </c>
      <c r="F34" s="12">
        <f t="shared" si="6"/>
        <v>564320</v>
      </c>
      <c r="G34" s="12">
        <f t="shared" si="6"/>
        <v>564320</v>
      </c>
      <c r="H34" s="8">
        <f t="shared" si="6"/>
        <v>0</v>
      </c>
      <c r="I34" s="8">
        <f t="shared" si="6"/>
        <v>382274.06</v>
      </c>
      <c r="J34" s="8">
        <f t="shared" si="6"/>
        <v>23611.129999999997</v>
      </c>
      <c r="K34" s="8">
        <f t="shared" si="6"/>
        <v>0</v>
      </c>
      <c r="L34" s="8">
        <f t="shared" si="6"/>
        <v>11762.33</v>
      </c>
      <c r="M34" s="8">
        <f t="shared" si="6"/>
        <v>0</v>
      </c>
      <c r="N34" s="8">
        <f t="shared" si="6"/>
        <v>11848.8</v>
      </c>
      <c r="O34" s="24"/>
      <c r="P34" s="24">
        <f t="shared" si="6"/>
        <v>0</v>
      </c>
      <c r="Q34" s="24"/>
      <c r="R34" s="24">
        <f t="shared" si="6"/>
        <v>0</v>
      </c>
      <c r="S34" s="24"/>
      <c r="T34" s="24">
        <f t="shared" si="6"/>
        <v>0</v>
      </c>
    </row>
    <row r="35" spans="3:20" x14ac:dyDescent="0.3">
      <c r="C35" s="5">
        <v>44774</v>
      </c>
      <c r="D35" s="6" t="s">
        <v>13</v>
      </c>
      <c r="E35" s="12">
        <v>188496.00000000003</v>
      </c>
      <c r="F35" s="12">
        <v>499248</v>
      </c>
      <c r="G35" s="12">
        <v>499248</v>
      </c>
      <c r="H35" s="8"/>
      <c r="I35" s="8">
        <v>189093.16</v>
      </c>
      <c r="J35" s="8">
        <v>27305</v>
      </c>
      <c r="K35" s="8" t="s">
        <v>25</v>
      </c>
      <c r="L35" s="8">
        <v>11651.55</v>
      </c>
      <c r="M35" s="8" t="s">
        <v>26</v>
      </c>
      <c r="N35" s="8">
        <v>15653.45</v>
      </c>
      <c r="O35" s="24"/>
      <c r="P35" s="24"/>
      <c r="Q35" s="24"/>
      <c r="R35" s="24"/>
      <c r="S35" s="24"/>
      <c r="T35" s="24"/>
    </row>
    <row r="36" spans="3:20" x14ac:dyDescent="0.3">
      <c r="C36" s="9"/>
      <c r="D36" s="6" t="s">
        <v>14</v>
      </c>
      <c r="E36" s="12"/>
      <c r="F36" s="12"/>
      <c r="G36" s="12"/>
      <c r="H36" s="8"/>
      <c r="I36" s="8">
        <v>14995.23</v>
      </c>
      <c r="J36" s="8"/>
      <c r="K36" s="8"/>
      <c r="L36" s="8"/>
      <c r="M36" s="8"/>
      <c r="N36" s="8"/>
      <c r="O36" s="24"/>
      <c r="P36" s="24"/>
      <c r="Q36" s="24"/>
      <c r="R36" s="24"/>
      <c r="S36" s="24"/>
      <c r="T36" s="24"/>
    </row>
    <row r="37" spans="3:20" x14ac:dyDescent="0.3">
      <c r="C37" s="9"/>
      <c r="D37" s="6" t="s">
        <v>15</v>
      </c>
      <c r="E37" s="12">
        <v>135637.33333333334</v>
      </c>
      <c r="F37" s="12">
        <v>0</v>
      </c>
      <c r="G37" s="12">
        <v>0</v>
      </c>
      <c r="H37" s="8"/>
      <c r="I37" s="8">
        <v>0</v>
      </c>
      <c r="J37" s="8"/>
      <c r="K37" s="8"/>
      <c r="L37" s="8"/>
      <c r="M37" s="8"/>
      <c r="N37" s="8"/>
      <c r="O37" s="24"/>
      <c r="P37" s="24"/>
      <c r="Q37" s="24"/>
      <c r="R37" s="24"/>
      <c r="S37" s="24"/>
      <c r="T37" s="24"/>
    </row>
    <row r="38" spans="3:20" x14ac:dyDescent="0.3">
      <c r="C38" s="9"/>
      <c r="D38" s="6" t="s">
        <v>16</v>
      </c>
      <c r="E38" s="12"/>
      <c r="F38" s="12"/>
      <c r="G38" s="12"/>
      <c r="H38" s="8"/>
      <c r="I38" s="8">
        <v>0</v>
      </c>
      <c r="J38" s="8"/>
      <c r="K38" s="8"/>
      <c r="L38" s="8"/>
      <c r="M38" s="8"/>
      <c r="N38" s="8"/>
      <c r="O38" s="24"/>
      <c r="P38" s="24"/>
      <c r="Q38" s="24"/>
      <c r="R38" s="24"/>
      <c r="S38" s="24"/>
      <c r="T38" s="24"/>
    </row>
    <row r="39" spans="3:20" x14ac:dyDescent="0.3">
      <c r="C39" s="9"/>
      <c r="D39" s="6" t="s">
        <v>17</v>
      </c>
      <c r="E39" s="12"/>
      <c r="F39" s="12"/>
      <c r="G39" s="12"/>
      <c r="H39" s="8"/>
      <c r="I39" s="7">
        <v>105380.09999999999</v>
      </c>
      <c r="J39" s="8"/>
      <c r="K39" s="8"/>
      <c r="L39" s="8"/>
      <c r="M39" s="8"/>
      <c r="N39" s="8"/>
      <c r="O39" s="24"/>
      <c r="P39" s="24"/>
      <c r="Q39" s="24"/>
      <c r="R39" s="24"/>
      <c r="S39" s="24"/>
      <c r="T39" s="24"/>
    </row>
    <row r="40" spans="3:20" x14ac:dyDescent="0.3">
      <c r="C40" s="9"/>
      <c r="D40" s="6" t="s">
        <v>18</v>
      </c>
      <c r="E40" s="12"/>
      <c r="F40" s="12"/>
      <c r="G40" s="12"/>
      <c r="H40" s="8"/>
      <c r="I40" s="7">
        <v>104995.83</v>
      </c>
      <c r="J40" s="8"/>
      <c r="K40" s="8"/>
      <c r="L40" s="8"/>
      <c r="M40" s="8"/>
      <c r="N40" s="8"/>
      <c r="O40" s="24"/>
      <c r="P40" s="24"/>
      <c r="Q40" s="24"/>
      <c r="R40" s="24"/>
      <c r="S40" s="24"/>
      <c r="T40" s="24"/>
    </row>
    <row r="41" spans="3:20" x14ac:dyDescent="0.3">
      <c r="C41" s="11"/>
      <c r="D41" s="4" t="s">
        <v>19</v>
      </c>
      <c r="E41" s="12">
        <f t="shared" ref="E41:T41" si="7">SUM(E35:E40)</f>
        <v>324133.33333333337</v>
      </c>
      <c r="F41" s="12">
        <f t="shared" si="7"/>
        <v>499248</v>
      </c>
      <c r="G41" s="12">
        <f t="shared" si="7"/>
        <v>499248</v>
      </c>
      <c r="H41" s="8">
        <f t="shared" si="7"/>
        <v>0</v>
      </c>
      <c r="I41" s="19">
        <f t="shared" si="7"/>
        <v>414464.32</v>
      </c>
      <c r="J41" s="8">
        <f t="shared" si="7"/>
        <v>27305</v>
      </c>
      <c r="K41" s="8">
        <f t="shared" si="7"/>
        <v>0</v>
      </c>
      <c r="L41" s="8">
        <f t="shared" si="7"/>
        <v>11651.55</v>
      </c>
      <c r="M41" s="8">
        <f t="shared" si="7"/>
        <v>0</v>
      </c>
      <c r="N41" s="8">
        <f t="shared" si="7"/>
        <v>15653.45</v>
      </c>
      <c r="O41" s="24"/>
      <c r="P41" s="24">
        <f t="shared" si="7"/>
        <v>0</v>
      </c>
      <c r="Q41" s="24"/>
      <c r="R41" s="24">
        <f t="shared" si="7"/>
        <v>0</v>
      </c>
      <c r="S41" s="24"/>
      <c r="T41" s="24">
        <f t="shared" si="7"/>
        <v>0</v>
      </c>
    </row>
    <row r="42" spans="3:20" x14ac:dyDescent="0.3">
      <c r="C42" s="5">
        <v>44805</v>
      </c>
      <c r="D42" s="6" t="s">
        <v>13</v>
      </c>
      <c r="E42" s="12">
        <v>188496.00000000003</v>
      </c>
      <c r="F42" s="12">
        <v>554400</v>
      </c>
      <c r="G42" s="12">
        <v>554400</v>
      </c>
      <c r="H42" s="8"/>
      <c r="I42" s="8">
        <v>194790.48</v>
      </c>
      <c r="J42" s="8">
        <v>8051.16</v>
      </c>
      <c r="K42" s="8" t="s">
        <v>25</v>
      </c>
      <c r="L42" s="8">
        <v>4126.3900000000003</v>
      </c>
      <c r="M42" s="8" t="s">
        <v>26</v>
      </c>
      <c r="N42" s="8">
        <v>3924.77</v>
      </c>
      <c r="O42" s="24"/>
      <c r="P42" s="24"/>
      <c r="Q42" s="24"/>
      <c r="R42" s="24"/>
      <c r="S42" s="24"/>
      <c r="T42" s="24"/>
    </row>
    <row r="43" spans="3:20" x14ac:dyDescent="0.3">
      <c r="C43" s="9"/>
      <c r="D43" s="6" t="s">
        <v>14</v>
      </c>
      <c r="E43" s="12"/>
      <c r="F43" s="12"/>
      <c r="G43" s="12"/>
      <c r="H43" s="8"/>
      <c r="I43" s="8">
        <v>0</v>
      </c>
      <c r="J43" s="8"/>
      <c r="K43" s="8"/>
      <c r="L43" s="8"/>
      <c r="M43" s="8"/>
      <c r="N43" s="8"/>
      <c r="O43" s="24"/>
      <c r="P43" s="24"/>
      <c r="Q43" s="24"/>
      <c r="R43" s="24"/>
      <c r="S43" s="24"/>
      <c r="T43" s="24"/>
    </row>
    <row r="44" spans="3:20" x14ac:dyDescent="0.3">
      <c r="C44" s="9"/>
      <c r="D44" s="6" t="s">
        <v>15</v>
      </c>
      <c r="E44" s="12">
        <v>135637.33333333334</v>
      </c>
      <c r="F44" s="12">
        <v>0</v>
      </c>
      <c r="G44" s="12">
        <v>0</v>
      </c>
      <c r="H44" s="8"/>
      <c r="I44" s="8">
        <v>0</v>
      </c>
      <c r="J44" s="8"/>
      <c r="K44" s="8"/>
      <c r="L44" s="8"/>
      <c r="M44" s="8"/>
      <c r="N44" s="8"/>
      <c r="O44" s="24"/>
      <c r="P44" s="24"/>
      <c r="Q44" s="24"/>
      <c r="R44" s="24"/>
      <c r="S44" s="24"/>
      <c r="T44" s="24"/>
    </row>
    <row r="45" spans="3:20" x14ac:dyDescent="0.3">
      <c r="C45" s="9"/>
      <c r="D45" s="6" t="s">
        <v>16</v>
      </c>
      <c r="E45" s="12"/>
      <c r="F45" s="12"/>
      <c r="G45" s="12"/>
      <c r="H45" s="8"/>
      <c r="I45" s="8">
        <v>0</v>
      </c>
      <c r="J45" s="8"/>
      <c r="K45" s="8"/>
      <c r="L45" s="8"/>
      <c r="M45" s="8"/>
      <c r="N45" s="8"/>
      <c r="O45" s="24"/>
      <c r="P45" s="24"/>
      <c r="Q45" s="24"/>
      <c r="R45" s="24"/>
      <c r="S45" s="24"/>
      <c r="T45" s="24"/>
    </row>
    <row r="46" spans="3:20" x14ac:dyDescent="0.3">
      <c r="C46" s="9"/>
      <c r="D46" s="6" t="s">
        <v>17</v>
      </c>
      <c r="E46" s="12"/>
      <c r="F46" s="12"/>
      <c r="G46" s="12"/>
      <c r="H46" s="8"/>
      <c r="I46" s="7">
        <v>94344.55</v>
      </c>
      <c r="J46" s="8"/>
      <c r="K46" s="8"/>
      <c r="L46" s="8"/>
      <c r="M46" s="8"/>
      <c r="N46" s="8"/>
      <c r="O46" s="24"/>
      <c r="P46" s="24"/>
      <c r="Q46" s="24"/>
      <c r="R46" s="24"/>
      <c r="S46" s="24"/>
      <c r="T46" s="24"/>
    </row>
    <row r="47" spans="3:20" x14ac:dyDescent="0.3">
      <c r="C47" s="9"/>
      <c r="D47" s="6" t="s">
        <v>18</v>
      </c>
      <c r="E47" s="12"/>
      <c r="F47" s="12"/>
      <c r="G47" s="12"/>
      <c r="H47" s="8"/>
      <c r="I47" s="7">
        <v>58741.700000000012</v>
      </c>
      <c r="J47" s="8"/>
      <c r="K47" s="8"/>
      <c r="L47" s="8"/>
      <c r="M47" s="8"/>
      <c r="N47" s="8"/>
      <c r="O47" s="24"/>
      <c r="P47" s="24"/>
      <c r="Q47" s="24"/>
      <c r="R47" s="24"/>
      <c r="S47" s="24"/>
      <c r="T47" s="24"/>
    </row>
    <row r="48" spans="3:20" x14ac:dyDescent="0.3">
      <c r="C48" s="11"/>
      <c r="D48" s="4" t="s">
        <v>19</v>
      </c>
      <c r="E48" s="12">
        <f t="shared" ref="E48:T48" si="8">SUM(E42:E47)</f>
        <v>324133.33333333337</v>
      </c>
      <c r="F48" s="12">
        <f t="shared" si="8"/>
        <v>554400</v>
      </c>
      <c r="G48" s="12">
        <f t="shared" si="8"/>
        <v>554400</v>
      </c>
      <c r="H48" s="8">
        <f t="shared" si="8"/>
        <v>0</v>
      </c>
      <c r="I48" s="8">
        <f t="shared" si="8"/>
        <v>347876.73000000004</v>
      </c>
      <c r="J48" s="8">
        <f t="shared" si="8"/>
        <v>8051.16</v>
      </c>
      <c r="K48" s="8">
        <f t="shared" si="8"/>
        <v>0</v>
      </c>
      <c r="L48" s="8">
        <f t="shared" si="8"/>
        <v>4126.3900000000003</v>
      </c>
      <c r="M48" s="8">
        <f t="shared" si="8"/>
        <v>0</v>
      </c>
      <c r="N48" s="8">
        <f t="shared" si="8"/>
        <v>3924.77</v>
      </c>
      <c r="O48" s="24"/>
      <c r="P48" s="24">
        <f t="shared" si="8"/>
        <v>0</v>
      </c>
      <c r="Q48" s="24"/>
      <c r="R48" s="24">
        <f t="shared" si="8"/>
        <v>0</v>
      </c>
      <c r="S48" s="24"/>
      <c r="T48" s="24">
        <f t="shared" si="8"/>
        <v>0</v>
      </c>
    </row>
    <row r="49" spans="3:20" x14ac:dyDescent="0.3">
      <c r="C49" s="5">
        <v>44835</v>
      </c>
      <c r="D49" s="6" t="s">
        <v>13</v>
      </c>
      <c r="E49" s="12">
        <v>214200</v>
      </c>
      <c r="F49" s="12">
        <v>572880</v>
      </c>
      <c r="G49" s="12">
        <v>572880</v>
      </c>
      <c r="H49" s="8"/>
      <c r="I49" s="8">
        <v>177746.54000000004</v>
      </c>
      <c r="J49" s="8">
        <v>7939.48</v>
      </c>
      <c r="K49" s="8" t="s">
        <v>25</v>
      </c>
      <c r="L49" s="8">
        <v>3878.98</v>
      </c>
      <c r="M49" s="8" t="s">
        <v>26</v>
      </c>
      <c r="N49" s="8">
        <v>4060.5</v>
      </c>
      <c r="O49" s="24"/>
      <c r="P49" s="24"/>
      <c r="Q49" s="24"/>
      <c r="R49" s="24"/>
      <c r="S49" s="24"/>
      <c r="T49" s="24"/>
    </row>
    <row r="50" spans="3:20" x14ac:dyDescent="0.3">
      <c r="C50" s="9"/>
      <c r="D50" s="6" t="s">
        <v>14</v>
      </c>
      <c r="E50" s="12"/>
      <c r="F50" s="12"/>
      <c r="G50" s="12"/>
      <c r="H50" s="8"/>
      <c r="I50" s="8">
        <v>0</v>
      </c>
      <c r="J50" s="8"/>
      <c r="K50" s="8"/>
      <c r="L50" s="8"/>
      <c r="M50" s="8"/>
      <c r="N50" s="8"/>
      <c r="O50" s="24"/>
      <c r="P50" s="24"/>
      <c r="Q50" s="24"/>
      <c r="R50" s="24"/>
      <c r="S50" s="24"/>
      <c r="T50" s="24"/>
    </row>
    <row r="51" spans="3:20" x14ac:dyDescent="0.3">
      <c r="C51" s="9"/>
      <c r="D51" s="6" t="s">
        <v>15</v>
      </c>
      <c r="E51" s="12">
        <v>154133.33333333334</v>
      </c>
      <c r="F51" s="12">
        <v>0</v>
      </c>
      <c r="G51" s="12">
        <v>0</v>
      </c>
      <c r="H51" s="8"/>
      <c r="I51" s="8">
        <v>0</v>
      </c>
      <c r="J51" s="8"/>
      <c r="K51" s="8"/>
      <c r="L51" s="8"/>
      <c r="M51" s="8"/>
      <c r="N51" s="8"/>
      <c r="O51" s="24"/>
      <c r="P51" s="24"/>
      <c r="Q51" s="24"/>
      <c r="R51" s="24"/>
      <c r="S51" s="24"/>
      <c r="T51" s="24"/>
    </row>
    <row r="52" spans="3:20" x14ac:dyDescent="0.3">
      <c r="C52" s="9"/>
      <c r="D52" s="6" t="s">
        <v>16</v>
      </c>
      <c r="E52" s="12"/>
      <c r="F52" s="12"/>
      <c r="G52" s="12"/>
      <c r="H52" s="8"/>
      <c r="I52" s="8">
        <v>0</v>
      </c>
      <c r="J52" s="8"/>
      <c r="K52" s="8"/>
      <c r="L52" s="8"/>
      <c r="M52" s="8"/>
      <c r="N52" s="8"/>
      <c r="O52" s="24"/>
      <c r="P52" s="24"/>
      <c r="Q52" s="24"/>
      <c r="R52" s="24"/>
      <c r="S52" s="24"/>
      <c r="T52" s="24"/>
    </row>
    <row r="53" spans="3:20" x14ac:dyDescent="0.3">
      <c r="C53" s="9"/>
      <c r="D53" s="6" t="s">
        <v>17</v>
      </c>
      <c r="E53" s="12"/>
      <c r="F53" s="12"/>
      <c r="G53" s="12"/>
      <c r="H53" s="8"/>
      <c r="I53" s="7">
        <v>138832.44999999998</v>
      </c>
      <c r="J53" s="8"/>
      <c r="K53" s="8"/>
      <c r="L53" s="8"/>
      <c r="M53" s="8"/>
      <c r="N53" s="8"/>
      <c r="O53" s="24"/>
      <c r="P53" s="24"/>
      <c r="Q53" s="24"/>
      <c r="R53" s="24"/>
      <c r="S53" s="24"/>
      <c r="T53" s="24"/>
    </row>
    <row r="54" spans="3:20" x14ac:dyDescent="0.3">
      <c r="C54" s="9"/>
      <c r="D54" s="6" t="s">
        <v>18</v>
      </c>
      <c r="E54" s="12"/>
      <c r="F54" s="12"/>
      <c r="G54" s="12"/>
      <c r="H54" s="8"/>
      <c r="I54" s="7">
        <v>76050.850000000006</v>
      </c>
      <c r="J54" s="8"/>
      <c r="K54" s="8"/>
      <c r="L54" s="8"/>
      <c r="M54" s="8"/>
      <c r="N54" s="8"/>
      <c r="O54" s="24"/>
      <c r="P54" s="24"/>
      <c r="Q54" s="24"/>
      <c r="R54" s="24"/>
      <c r="S54" s="24"/>
      <c r="T54" s="24"/>
    </row>
    <row r="55" spans="3:20" x14ac:dyDescent="0.3">
      <c r="C55" s="11"/>
      <c r="D55" s="4" t="s">
        <v>19</v>
      </c>
      <c r="E55" s="12">
        <f t="shared" ref="E55:T55" si="9">SUM(E49:E54)</f>
        <v>368333.33333333337</v>
      </c>
      <c r="F55" s="12">
        <f t="shared" si="9"/>
        <v>572880</v>
      </c>
      <c r="G55" s="12">
        <f t="shared" si="9"/>
        <v>572880</v>
      </c>
      <c r="H55" s="8">
        <f t="shared" si="9"/>
        <v>0</v>
      </c>
      <c r="I55" s="8">
        <f t="shared" si="9"/>
        <v>392629.83999999997</v>
      </c>
      <c r="J55" s="8">
        <f t="shared" si="9"/>
        <v>7939.48</v>
      </c>
      <c r="K55" s="8">
        <f t="shared" si="9"/>
        <v>0</v>
      </c>
      <c r="L55" s="8">
        <f t="shared" si="9"/>
        <v>3878.98</v>
      </c>
      <c r="M55" s="8">
        <f t="shared" si="9"/>
        <v>0</v>
      </c>
      <c r="N55" s="8">
        <f t="shared" si="9"/>
        <v>4060.5</v>
      </c>
      <c r="O55" s="24"/>
      <c r="P55" s="24">
        <f t="shared" si="9"/>
        <v>0</v>
      </c>
      <c r="Q55" s="24"/>
      <c r="R55" s="24">
        <f t="shared" si="9"/>
        <v>0</v>
      </c>
      <c r="S55" s="24"/>
      <c r="T55" s="24">
        <f t="shared" si="9"/>
        <v>0</v>
      </c>
    </row>
    <row r="56" spans="3:20" x14ac:dyDescent="0.3">
      <c r="C56" s="5">
        <v>44866</v>
      </c>
      <c r="D56" s="6" t="s">
        <v>13</v>
      </c>
      <c r="E56" s="12">
        <v>214200</v>
      </c>
      <c r="F56" s="12">
        <v>474400</v>
      </c>
      <c r="G56" s="12">
        <v>474400</v>
      </c>
      <c r="H56" s="8"/>
      <c r="I56" s="8">
        <v>253832.58</v>
      </c>
      <c r="J56" s="8">
        <v>7962.73</v>
      </c>
      <c r="K56" s="8" t="s">
        <v>25</v>
      </c>
      <c r="L56" s="8"/>
      <c r="M56" s="8" t="s">
        <v>26</v>
      </c>
      <c r="N56" s="8">
        <v>7962.73</v>
      </c>
      <c r="O56" s="24"/>
      <c r="P56" s="24"/>
      <c r="Q56" s="24"/>
      <c r="R56" s="24"/>
      <c r="S56" s="24"/>
      <c r="T56" s="24"/>
    </row>
    <row r="57" spans="3:20" x14ac:dyDescent="0.3">
      <c r="C57" s="9"/>
      <c r="D57" s="6" t="s">
        <v>14</v>
      </c>
      <c r="E57" s="12"/>
      <c r="F57" s="12"/>
      <c r="G57" s="12"/>
      <c r="H57" s="8"/>
      <c r="I57" s="8">
        <v>0</v>
      </c>
      <c r="J57" s="8"/>
      <c r="K57" s="8"/>
      <c r="L57" s="8"/>
      <c r="M57" s="8"/>
      <c r="N57" s="8"/>
      <c r="O57" s="24"/>
      <c r="P57" s="24"/>
      <c r="Q57" s="24"/>
      <c r="R57" s="24"/>
      <c r="S57" s="24"/>
      <c r="T57" s="24"/>
    </row>
    <row r="58" spans="3:20" x14ac:dyDescent="0.3">
      <c r="C58" s="9"/>
      <c r="D58" s="6" t="s">
        <v>15</v>
      </c>
      <c r="E58" s="12">
        <v>154133.33333333334</v>
      </c>
      <c r="F58" s="12">
        <v>0</v>
      </c>
      <c r="G58" s="12">
        <v>0</v>
      </c>
      <c r="H58" s="8"/>
      <c r="I58" s="8">
        <v>0</v>
      </c>
      <c r="J58" s="8"/>
      <c r="K58" s="8"/>
      <c r="L58" s="8"/>
      <c r="M58" s="8"/>
      <c r="N58" s="8"/>
      <c r="O58" s="24"/>
      <c r="P58" s="24"/>
      <c r="Q58" s="24"/>
      <c r="R58" s="24"/>
      <c r="S58" s="24"/>
      <c r="T58" s="24"/>
    </row>
    <row r="59" spans="3:20" x14ac:dyDescent="0.3">
      <c r="C59" s="9"/>
      <c r="D59" s="6" t="s">
        <v>16</v>
      </c>
      <c r="E59" s="12"/>
      <c r="F59" s="12"/>
      <c r="G59" s="12"/>
      <c r="H59" s="8"/>
      <c r="I59" s="8">
        <v>0</v>
      </c>
      <c r="J59" s="8"/>
      <c r="K59" s="8"/>
      <c r="L59" s="8"/>
      <c r="M59" s="8"/>
      <c r="N59" s="8"/>
      <c r="O59" s="24"/>
      <c r="P59" s="24"/>
      <c r="Q59" s="24"/>
      <c r="R59" s="24"/>
      <c r="S59" s="24"/>
      <c r="T59" s="24"/>
    </row>
    <row r="60" spans="3:20" x14ac:dyDescent="0.3">
      <c r="C60" s="9"/>
      <c r="D60" s="6" t="s">
        <v>17</v>
      </c>
      <c r="E60" s="12"/>
      <c r="F60" s="12"/>
      <c r="G60" s="12"/>
      <c r="H60" s="8"/>
      <c r="I60" s="7">
        <v>50750.55</v>
      </c>
      <c r="J60" s="8"/>
      <c r="K60" s="8"/>
      <c r="L60" s="8"/>
      <c r="M60" s="8"/>
      <c r="N60" s="8"/>
      <c r="O60" s="24"/>
      <c r="P60" s="24"/>
      <c r="Q60" s="24"/>
      <c r="R60" s="24"/>
      <c r="S60" s="24"/>
      <c r="T60" s="24"/>
    </row>
    <row r="61" spans="3:20" x14ac:dyDescent="0.3">
      <c r="C61" s="9"/>
      <c r="D61" s="6" t="s">
        <v>18</v>
      </c>
      <c r="E61" s="12"/>
      <c r="F61" s="12"/>
      <c r="G61" s="12"/>
      <c r="H61" s="8"/>
      <c r="I61" s="7">
        <v>93118.45</v>
      </c>
      <c r="J61" s="8"/>
      <c r="K61" s="8"/>
      <c r="L61" s="8"/>
      <c r="M61" s="8"/>
      <c r="N61" s="8"/>
      <c r="O61" s="24"/>
      <c r="P61" s="24"/>
      <c r="Q61" s="24"/>
      <c r="R61" s="24"/>
      <c r="S61" s="24"/>
      <c r="T61" s="24"/>
    </row>
    <row r="62" spans="3:20" x14ac:dyDescent="0.3">
      <c r="C62" s="11"/>
      <c r="D62" s="4" t="s">
        <v>19</v>
      </c>
      <c r="E62" s="12">
        <f t="shared" ref="E62:T62" si="10">SUM(E56:E61)</f>
        <v>368333.33333333337</v>
      </c>
      <c r="F62" s="12">
        <f t="shared" si="10"/>
        <v>474400</v>
      </c>
      <c r="G62" s="12">
        <f t="shared" si="10"/>
        <v>474400</v>
      </c>
      <c r="H62" s="8">
        <f t="shared" si="10"/>
        <v>0</v>
      </c>
      <c r="I62" s="8">
        <f t="shared" si="10"/>
        <v>397701.58</v>
      </c>
      <c r="J62" s="8">
        <f t="shared" si="10"/>
        <v>7962.73</v>
      </c>
      <c r="K62" s="8">
        <f t="shared" si="10"/>
        <v>0</v>
      </c>
      <c r="L62" s="8">
        <f t="shared" si="10"/>
        <v>0</v>
      </c>
      <c r="M62" s="8">
        <f t="shared" si="10"/>
        <v>0</v>
      </c>
      <c r="N62" s="8">
        <f t="shared" si="10"/>
        <v>7962.73</v>
      </c>
      <c r="O62" s="24"/>
      <c r="P62" s="24">
        <f t="shared" si="10"/>
        <v>0</v>
      </c>
      <c r="Q62" s="24"/>
      <c r="R62" s="24">
        <f t="shared" si="10"/>
        <v>0</v>
      </c>
      <c r="S62" s="24"/>
      <c r="T62" s="24">
        <f t="shared" si="10"/>
        <v>0</v>
      </c>
    </row>
    <row r="63" spans="3:20" x14ac:dyDescent="0.3">
      <c r="C63" s="5">
        <v>44896</v>
      </c>
      <c r="D63" s="6" t="s">
        <v>13</v>
      </c>
      <c r="E63" s="12">
        <v>214200</v>
      </c>
      <c r="F63" s="12">
        <v>572880</v>
      </c>
      <c r="G63" s="12">
        <v>572880</v>
      </c>
      <c r="H63" s="8"/>
      <c r="I63" s="8">
        <v>319423.28999999998</v>
      </c>
      <c r="J63" s="8">
        <v>3979.73</v>
      </c>
      <c r="K63" s="8" t="s">
        <v>25</v>
      </c>
      <c r="L63" s="8"/>
      <c r="M63" s="8" t="s">
        <v>26</v>
      </c>
      <c r="N63" s="8">
        <v>3979.73</v>
      </c>
      <c r="O63" s="24"/>
      <c r="P63" s="24"/>
      <c r="Q63" s="24"/>
      <c r="R63" s="24"/>
      <c r="S63" s="24"/>
      <c r="T63" s="24"/>
    </row>
    <row r="64" spans="3:20" x14ac:dyDescent="0.3">
      <c r="C64" s="9"/>
      <c r="D64" s="6" t="s">
        <v>14</v>
      </c>
      <c r="E64" s="12"/>
      <c r="F64" s="12"/>
      <c r="G64" s="12"/>
      <c r="H64" s="8"/>
      <c r="I64" s="8">
        <v>14979.990000000002</v>
      </c>
      <c r="J64" s="8"/>
      <c r="K64" s="8"/>
      <c r="L64" s="8"/>
      <c r="M64" s="8"/>
      <c r="N64" s="8"/>
      <c r="O64" s="24"/>
      <c r="P64" s="24"/>
      <c r="Q64" s="24"/>
      <c r="R64" s="24"/>
      <c r="S64" s="24"/>
      <c r="T64" s="24"/>
    </row>
    <row r="65" spans="3:20" x14ac:dyDescent="0.3">
      <c r="C65" s="9"/>
      <c r="D65" s="6" t="s">
        <v>15</v>
      </c>
      <c r="E65" s="12">
        <v>154133.33333333334</v>
      </c>
      <c r="F65" s="12">
        <v>0</v>
      </c>
      <c r="G65" s="12">
        <v>0</v>
      </c>
      <c r="H65" s="8"/>
      <c r="I65" s="8">
        <v>0</v>
      </c>
      <c r="J65" s="8"/>
      <c r="K65" s="8"/>
      <c r="L65" s="8"/>
      <c r="M65" s="8"/>
      <c r="N65" s="8"/>
      <c r="O65" s="24"/>
      <c r="P65" s="24"/>
      <c r="Q65" s="24"/>
      <c r="R65" s="24"/>
      <c r="S65" s="24"/>
      <c r="T65" s="24"/>
    </row>
    <row r="66" spans="3:20" x14ac:dyDescent="0.3">
      <c r="C66" s="9"/>
      <c r="D66" s="6" t="s">
        <v>16</v>
      </c>
      <c r="E66" s="12"/>
      <c r="F66" s="12"/>
      <c r="G66" s="12"/>
      <c r="H66" s="8"/>
      <c r="I66" s="8">
        <v>0</v>
      </c>
      <c r="J66" s="8"/>
      <c r="K66" s="8"/>
      <c r="L66" s="8"/>
      <c r="M66" s="8"/>
      <c r="N66" s="8"/>
      <c r="O66" s="24"/>
      <c r="P66" s="24"/>
      <c r="Q66" s="24"/>
      <c r="R66" s="24"/>
      <c r="S66" s="24"/>
      <c r="T66" s="24"/>
    </row>
    <row r="67" spans="3:20" x14ac:dyDescent="0.3">
      <c r="C67" s="9"/>
      <c r="D67" s="6" t="s">
        <v>17</v>
      </c>
      <c r="E67" s="12"/>
      <c r="F67" s="12"/>
      <c r="G67" s="12"/>
      <c r="H67" s="8"/>
      <c r="I67" s="25">
        <v>54287.499999999993</v>
      </c>
      <c r="J67" s="8"/>
      <c r="K67" s="8"/>
      <c r="L67" s="8"/>
      <c r="M67" s="8"/>
      <c r="N67" s="8"/>
      <c r="O67" s="24"/>
      <c r="P67" s="24"/>
      <c r="Q67" s="24"/>
      <c r="R67" s="24"/>
      <c r="S67" s="24"/>
      <c r="T67" s="24"/>
    </row>
    <row r="68" spans="3:20" x14ac:dyDescent="0.3">
      <c r="C68" s="9"/>
      <c r="D68" s="6" t="s">
        <v>18</v>
      </c>
      <c r="E68" s="12"/>
      <c r="F68" s="12"/>
      <c r="G68" s="12"/>
      <c r="H68" s="8"/>
      <c r="I68" s="25">
        <v>54679.3</v>
      </c>
      <c r="J68" s="8"/>
      <c r="K68" s="8"/>
      <c r="L68" s="8"/>
      <c r="M68" s="8"/>
      <c r="N68" s="8"/>
      <c r="O68" s="24"/>
      <c r="P68" s="24"/>
      <c r="Q68" s="24"/>
      <c r="R68" s="24"/>
      <c r="S68" s="24"/>
      <c r="T68" s="24"/>
    </row>
    <row r="69" spans="3:20" x14ac:dyDescent="0.3">
      <c r="C69" s="11"/>
      <c r="D69" s="4" t="s">
        <v>19</v>
      </c>
      <c r="E69" s="12">
        <f t="shared" ref="E69:T69" si="11">SUM(E63:E68)</f>
        <v>368333.33333333337</v>
      </c>
      <c r="F69" s="12">
        <f t="shared" si="11"/>
        <v>572880</v>
      </c>
      <c r="G69" s="12">
        <f t="shared" si="11"/>
        <v>572880</v>
      </c>
      <c r="H69" s="8">
        <f t="shared" si="11"/>
        <v>0</v>
      </c>
      <c r="I69" s="8">
        <f t="shared" si="11"/>
        <v>443370.07999999996</v>
      </c>
      <c r="J69" s="8">
        <f t="shared" si="11"/>
        <v>3979.73</v>
      </c>
      <c r="K69" s="8">
        <f t="shared" si="11"/>
        <v>0</v>
      </c>
      <c r="L69" s="8">
        <f t="shared" si="11"/>
        <v>0</v>
      </c>
      <c r="M69" s="8">
        <f t="shared" si="11"/>
        <v>0</v>
      </c>
      <c r="N69" s="8">
        <f t="shared" si="11"/>
        <v>3979.73</v>
      </c>
      <c r="O69" s="24"/>
      <c r="P69" s="24">
        <f t="shared" si="11"/>
        <v>0</v>
      </c>
      <c r="Q69" s="24"/>
      <c r="R69" s="24">
        <f t="shared" si="11"/>
        <v>0</v>
      </c>
      <c r="S69" s="24"/>
      <c r="T69" s="24">
        <f t="shared" si="11"/>
        <v>0</v>
      </c>
    </row>
    <row r="70" spans="3:20" x14ac:dyDescent="0.3">
      <c r="C70" s="5">
        <v>44927</v>
      </c>
      <c r="D70" s="6" t="s">
        <v>13</v>
      </c>
      <c r="E70" s="12">
        <v>239904</v>
      </c>
      <c r="F70" s="12">
        <v>668360</v>
      </c>
      <c r="G70" s="12">
        <v>668360</v>
      </c>
      <c r="H70" s="8"/>
      <c r="I70" s="19">
        <v>341017.51</v>
      </c>
      <c r="J70" s="8">
        <v>0</v>
      </c>
      <c r="K70" s="8" t="s">
        <v>25</v>
      </c>
      <c r="L70" s="8">
        <v>0</v>
      </c>
      <c r="M70" s="8" t="s">
        <v>26</v>
      </c>
      <c r="N70" s="8">
        <v>0</v>
      </c>
      <c r="O70" s="24"/>
      <c r="P70" s="24"/>
      <c r="Q70" s="24"/>
      <c r="R70" s="24"/>
      <c r="S70" s="24"/>
      <c r="T70" s="24"/>
    </row>
    <row r="71" spans="3:20" x14ac:dyDescent="0.3">
      <c r="C71" s="9"/>
      <c r="D71" s="6" t="s">
        <v>14</v>
      </c>
      <c r="E71" s="12"/>
      <c r="F71" s="12"/>
      <c r="G71" s="12"/>
      <c r="H71" s="8"/>
      <c r="I71" s="8">
        <v>0</v>
      </c>
      <c r="J71" s="8"/>
      <c r="K71" s="8"/>
      <c r="L71" s="8"/>
      <c r="M71" s="8"/>
      <c r="N71" s="8"/>
      <c r="O71" s="24"/>
      <c r="P71" s="24"/>
      <c r="Q71" s="24"/>
      <c r="R71" s="24"/>
      <c r="S71" s="24"/>
      <c r="T71" s="24"/>
    </row>
    <row r="72" spans="3:20" x14ac:dyDescent="0.3">
      <c r="C72" s="9"/>
      <c r="D72" s="6" t="s">
        <v>15</v>
      </c>
      <c r="E72" s="12">
        <v>172629.33333333334</v>
      </c>
      <c r="F72" s="12">
        <v>0</v>
      </c>
      <c r="G72" s="12">
        <v>0</v>
      </c>
      <c r="H72" s="8"/>
      <c r="I72" s="8">
        <v>0</v>
      </c>
      <c r="J72" s="8"/>
      <c r="K72" s="8"/>
      <c r="L72" s="8"/>
      <c r="M72" s="8"/>
      <c r="N72" s="8"/>
      <c r="O72" s="24"/>
      <c r="P72" s="24"/>
      <c r="Q72" s="24"/>
      <c r="R72" s="24"/>
      <c r="S72" s="24"/>
      <c r="T72" s="24"/>
    </row>
    <row r="73" spans="3:20" x14ac:dyDescent="0.3">
      <c r="C73" s="9"/>
      <c r="D73" s="6" t="s">
        <v>16</v>
      </c>
      <c r="E73" s="12"/>
      <c r="F73" s="12"/>
      <c r="G73" s="12"/>
      <c r="H73" s="8"/>
      <c r="I73" s="8">
        <v>0</v>
      </c>
      <c r="J73" s="8"/>
      <c r="K73" s="8"/>
      <c r="L73" s="8"/>
      <c r="M73" s="8"/>
      <c r="N73" s="8"/>
      <c r="O73" s="24"/>
      <c r="P73" s="24"/>
      <c r="Q73" s="24"/>
      <c r="R73" s="24"/>
      <c r="S73" s="24"/>
      <c r="T73" s="24"/>
    </row>
    <row r="74" spans="3:20" x14ac:dyDescent="0.3">
      <c r="C74" s="9"/>
      <c r="D74" s="6" t="s">
        <v>17</v>
      </c>
      <c r="E74" s="12"/>
      <c r="F74" s="12"/>
      <c r="G74" s="12"/>
      <c r="H74" s="8"/>
      <c r="I74" s="19">
        <v>55530.400000000001</v>
      </c>
      <c r="J74" s="8"/>
      <c r="K74" s="8"/>
      <c r="L74" s="8"/>
      <c r="M74" s="8"/>
      <c r="N74" s="8"/>
      <c r="O74" s="24"/>
      <c r="P74" s="24"/>
      <c r="Q74" s="24"/>
      <c r="R74" s="24"/>
      <c r="S74" s="24"/>
      <c r="T74" s="24"/>
    </row>
    <row r="75" spans="3:20" x14ac:dyDescent="0.3">
      <c r="C75" s="9"/>
      <c r="D75" s="6" t="s">
        <v>18</v>
      </c>
      <c r="E75" s="12"/>
      <c r="F75" s="12"/>
      <c r="G75" s="12"/>
      <c r="H75" s="8"/>
      <c r="I75" s="19">
        <v>62204.4</v>
      </c>
      <c r="J75" s="8"/>
      <c r="K75" s="8"/>
      <c r="L75" s="8"/>
      <c r="M75" s="8"/>
      <c r="N75" s="8"/>
      <c r="O75" s="24"/>
      <c r="P75" s="24"/>
      <c r="Q75" s="24"/>
      <c r="R75" s="24"/>
      <c r="S75" s="24"/>
      <c r="T75" s="24"/>
    </row>
    <row r="76" spans="3:20" x14ac:dyDescent="0.3">
      <c r="C76" s="11"/>
      <c r="D76" s="4" t="s">
        <v>19</v>
      </c>
      <c r="E76" s="12">
        <f t="shared" ref="E76:T76" si="12">SUM(E70:E75)</f>
        <v>412533.33333333337</v>
      </c>
      <c r="F76" s="12">
        <f t="shared" si="12"/>
        <v>668360</v>
      </c>
      <c r="G76" s="12">
        <f t="shared" si="12"/>
        <v>668360</v>
      </c>
      <c r="H76" s="8">
        <f t="shared" si="12"/>
        <v>0</v>
      </c>
      <c r="I76" s="8">
        <f t="shared" si="12"/>
        <v>458752.31000000006</v>
      </c>
      <c r="J76" s="8">
        <f t="shared" si="12"/>
        <v>0</v>
      </c>
      <c r="K76" s="8">
        <f t="shared" si="12"/>
        <v>0</v>
      </c>
      <c r="L76" s="8">
        <f t="shared" si="12"/>
        <v>0</v>
      </c>
      <c r="M76" s="8">
        <f t="shared" si="12"/>
        <v>0</v>
      </c>
      <c r="N76" s="8">
        <f t="shared" si="12"/>
        <v>0</v>
      </c>
      <c r="O76" s="24"/>
      <c r="P76" s="24">
        <f t="shared" si="12"/>
        <v>0</v>
      </c>
      <c r="Q76" s="24"/>
      <c r="R76" s="24">
        <f t="shared" si="12"/>
        <v>0</v>
      </c>
      <c r="S76" s="24"/>
      <c r="T76" s="24">
        <f t="shared" si="12"/>
        <v>0</v>
      </c>
    </row>
    <row r="77" spans="3:20" x14ac:dyDescent="0.3">
      <c r="C77" s="5">
        <v>44958</v>
      </c>
      <c r="D77" s="6" t="s">
        <v>13</v>
      </c>
      <c r="E77" s="12">
        <v>239904</v>
      </c>
      <c r="F77" s="12">
        <v>344960</v>
      </c>
      <c r="G77" s="12">
        <v>344960</v>
      </c>
      <c r="H77" s="8"/>
      <c r="I77" s="8">
        <v>319683.19</v>
      </c>
      <c r="J77" s="8">
        <v>0</v>
      </c>
      <c r="K77" s="8" t="s">
        <v>25</v>
      </c>
      <c r="L77" s="8">
        <v>0</v>
      </c>
      <c r="M77" s="8" t="s">
        <v>26</v>
      </c>
      <c r="N77" s="8">
        <v>0</v>
      </c>
      <c r="O77" s="24"/>
      <c r="P77" s="24"/>
      <c r="Q77" s="24"/>
      <c r="R77" s="24"/>
      <c r="S77" s="24"/>
      <c r="T77" s="24"/>
    </row>
    <row r="78" spans="3:20" x14ac:dyDescent="0.3">
      <c r="C78" s="9"/>
      <c r="D78" s="6" t="s">
        <v>14</v>
      </c>
      <c r="E78" s="12"/>
      <c r="F78" s="12"/>
      <c r="G78" s="12"/>
      <c r="H78" s="8"/>
      <c r="I78" s="8">
        <v>11896.560000000001</v>
      </c>
      <c r="J78" s="8"/>
      <c r="K78" s="8"/>
      <c r="L78" s="8"/>
      <c r="M78" s="8"/>
      <c r="N78" s="8"/>
      <c r="O78" s="24"/>
      <c r="P78" s="24"/>
      <c r="Q78" s="24"/>
      <c r="R78" s="24"/>
      <c r="S78" s="24"/>
      <c r="T78" s="24"/>
    </row>
    <row r="79" spans="3:20" x14ac:dyDescent="0.3">
      <c r="C79" s="9"/>
      <c r="D79" s="6" t="s">
        <v>15</v>
      </c>
      <c r="E79" s="12">
        <v>172629.33333333334</v>
      </c>
      <c r="F79" s="12">
        <v>0</v>
      </c>
      <c r="G79" s="12">
        <v>0</v>
      </c>
      <c r="H79" s="8"/>
      <c r="I79" s="8">
        <v>3997.73</v>
      </c>
      <c r="J79" s="8"/>
      <c r="K79" s="8"/>
      <c r="L79" s="8"/>
      <c r="M79" s="8"/>
      <c r="N79" s="8"/>
      <c r="O79" s="24"/>
      <c r="P79" s="24"/>
      <c r="Q79" s="24"/>
      <c r="R79" s="24"/>
      <c r="S79" s="24"/>
      <c r="T79" s="24"/>
    </row>
    <row r="80" spans="3:20" x14ac:dyDescent="0.3">
      <c r="C80" s="9"/>
      <c r="D80" s="6" t="s">
        <v>16</v>
      </c>
      <c r="E80" s="12"/>
      <c r="F80" s="12"/>
      <c r="G80" s="12"/>
      <c r="H80" s="8"/>
      <c r="I80" s="8">
        <v>0</v>
      </c>
      <c r="J80" s="8"/>
      <c r="K80" s="8"/>
      <c r="L80" s="8"/>
      <c r="M80" s="8"/>
      <c r="N80" s="8"/>
      <c r="O80" s="24"/>
      <c r="P80" s="24"/>
      <c r="Q80" s="24"/>
      <c r="R80" s="24"/>
      <c r="S80" s="24"/>
      <c r="T80" s="24"/>
    </row>
    <row r="81" spans="3:20" x14ac:dyDescent="0.3">
      <c r="C81" s="9"/>
      <c r="D81" s="6" t="s">
        <v>17</v>
      </c>
      <c r="E81" s="12"/>
      <c r="F81" s="12"/>
      <c r="G81" s="12"/>
      <c r="H81" s="8"/>
      <c r="I81" s="7">
        <v>3875.9</v>
      </c>
      <c r="J81" s="8"/>
      <c r="K81" s="8"/>
      <c r="L81" s="8"/>
      <c r="M81" s="8"/>
      <c r="N81" s="8"/>
      <c r="O81" s="24"/>
      <c r="P81" s="24"/>
      <c r="Q81" s="24"/>
      <c r="R81" s="24"/>
      <c r="S81" s="24"/>
      <c r="T81" s="24"/>
    </row>
    <row r="82" spans="3:20" x14ac:dyDescent="0.3">
      <c r="C82" s="9"/>
      <c r="D82" s="6" t="s">
        <v>18</v>
      </c>
      <c r="E82" s="12"/>
      <c r="F82" s="12"/>
      <c r="G82" s="12"/>
      <c r="H82" s="8"/>
      <c r="I82" s="7">
        <v>38602.049999999996</v>
      </c>
      <c r="J82" s="8"/>
      <c r="K82" s="8"/>
      <c r="L82" s="8"/>
      <c r="M82" s="8"/>
      <c r="N82" s="8"/>
      <c r="O82" s="24"/>
      <c r="P82" s="24"/>
      <c r="Q82" s="24"/>
      <c r="R82" s="24"/>
      <c r="S82" s="24"/>
      <c r="T82" s="24"/>
    </row>
    <row r="83" spans="3:20" x14ac:dyDescent="0.3">
      <c r="C83" s="11"/>
      <c r="D83" s="4" t="s">
        <v>19</v>
      </c>
      <c r="E83" s="12">
        <f t="shared" ref="E83:T83" si="13">SUM(E77:E82)</f>
        <v>412533.33333333337</v>
      </c>
      <c r="F83" s="12">
        <f t="shared" si="13"/>
        <v>344960</v>
      </c>
      <c r="G83" s="12">
        <f t="shared" si="13"/>
        <v>344960</v>
      </c>
      <c r="H83" s="8">
        <f t="shared" si="13"/>
        <v>0</v>
      </c>
      <c r="I83" s="8">
        <f t="shared" si="13"/>
        <v>378055.43</v>
      </c>
      <c r="J83" s="8">
        <f t="shared" si="13"/>
        <v>0</v>
      </c>
      <c r="K83" s="8">
        <f t="shared" si="13"/>
        <v>0</v>
      </c>
      <c r="L83" s="8">
        <f t="shared" si="13"/>
        <v>0</v>
      </c>
      <c r="M83" s="8">
        <f t="shared" si="13"/>
        <v>0</v>
      </c>
      <c r="N83" s="8">
        <f t="shared" si="13"/>
        <v>0</v>
      </c>
      <c r="O83" s="24"/>
      <c r="P83" s="24">
        <f t="shared" si="13"/>
        <v>0</v>
      </c>
      <c r="Q83" s="24"/>
      <c r="R83" s="24">
        <f t="shared" si="13"/>
        <v>0</v>
      </c>
      <c r="S83" s="24"/>
      <c r="T83" s="24">
        <f t="shared" si="13"/>
        <v>0</v>
      </c>
    </row>
    <row r="84" spans="3:20" x14ac:dyDescent="0.3">
      <c r="C84" s="5">
        <v>44986</v>
      </c>
      <c r="D84" s="6" t="s">
        <v>13</v>
      </c>
      <c r="E84" s="12">
        <v>239904</v>
      </c>
      <c r="F84" s="12">
        <v>477400</v>
      </c>
      <c r="G84" s="12">
        <v>477400</v>
      </c>
      <c r="H84" s="8"/>
      <c r="I84" s="8">
        <v>390434.77</v>
      </c>
      <c r="J84" s="8">
        <v>11496.44</v>
      </c>
      <c r="K84" s="8" t="s">
        <v>25</v>
      </c>
      <c r="L84" s="8">
        <v>3968.6</v>
      </c>
      <c r="M84" s="8" t="s">
        <v>26</v>
      </c>
      <c r="N84" s="8">
        <v>7527.84</v>
      </c>
      <c r="O84" s="24"/>
      <c r="P84" s="24"/>
      <c r="Q84" s="24"/>
      <c r="R84" s="24"/>
      <c r="S84" s="24"/>
      <c r="T84" s="24"/>
    </row>
    <row r="85" spans="3:20" x14ac:dyDescent="0.3">
      <c r="C85" s="9"/>
      <c r="D85" s="6" t="s">
        <v>14</v>
      </c>
      <c r="E85" s="12"/>
      <c r="F85" s="12"/>
      <c r="G85" s="12"/>
      <c r="H85" s="8"/>
      <c r="I85" s="8">
        <v>3522.59</v>
      </c>
      <c r="J85" s="8"/>
      <c r="K85" s="8"/>
      <c r="L85" s="8"/>
      <c r="M85" s="8"/>
      <c r="N85" s="8"/>
      <c r="O85" s="24"/>
      <c r="P85" s="24"/>
      <c r="Q85" s="24"/>
      <c r="R85" s="24"/>
      <c r="S85" s="24"/>
      <c r="T85" s="24"/>
    </row>
    <row r="86" spans="3:20" x14ac:dyDescent="0.3">
      <c r="C86" s="9"/>
      <c r="D86" s="6" t="s">
        <v>15</v>
      </c>
      <c r="E86" s="12">
        <v>172629.33333333334</v>
      </c>
      <c r="F86" s="12">
        <v>0</v>
      </c>
      <c r="G86" s="12">
        <v>0</v>
      </c>
      <c r="H86" s="8"/>
      <c r="I86" s="8">
        <v>0</v>
      </c>
      <c r="J86" s="8"/>
      <c r="K86" s="8"/>
      <c r="L86" s="8"/>
      <c r="M86" s="8"/>
      <c r="N86" s="8"/>
      <c r="O86" s="24"/>
      <c r="P86" s="24"/>
      <c r="Q86" s="24"/>
      <c r="R86" s="24"/>
      <c r="S86" s="24"/>
      <c r="T86" s="24"/>
    </row>
    <row r="87" spans="3:20" x14ac:dyDescent="0.3">
      <c r="C87" s="9"/>
      <c r="D87" s="6" t="s">
        <v>16</v>
      </c>
      <c r="E87" s="12"/>
      <c r="F87" s="12"/>
      <c r="G87" s="12"/>
      <c r="H87" s="8"/>
      <c r="I87" s="8">
        <v>0</v>
      </c>
      <c r="J87" s="8"/>
      <c r="K87" s="8"/>
      <c r="L87" s="8"/>
      <c r="M87" s="8"/>
      <c r="N87" s="8"/>
      <c r="O87" s="24"/>
      <c r="P87" s="24"/>
      <c r="Q87" s="24"/>
      <c r="R87" s="24"/>
      <c r="S87" s="24"/>
      <c r="T87" s="24"/>
    </row>
    <row r="88" spans="3:20" x14ac:dyDescent="0.3">
      <c r="C88" s="9"/>
      <c r="D88" s="6" t="s">
        <v>17</v>
      </c>
      <c r="E88" s="12"/>
      <c r="F88" s="12"/>
      <c r="G88" s="12"/>
      <c r="H88" s="8"/>
      <c r="I88" s="7">
        <v>15370.75</v>
      </c>
      <c r="J88" s="8"/>
      <c r="K88" s="8"/>
      <c r="L88" s="8"/>
      <c r="M88" s="8"/>
      <c r="N88" s="8"/>
      <c r="O88" s="24"/>
      <c r="P88" s="24"/>
      <c r="Q88" s="24"/>
      <c r="R88" s="24"/>
      <c r="S88" s="24"/>
      <c r="T88" s="24"/>
    </row>
    <row r="89" spans="3:20" x14ac:dyDescent="0.3">
      <c r="C89" s="9"/>
      <c r="D89" s="6" t="s">
        <v>18</v>
      </c>
      <c r="E89" s="12"/>
      <c r="F89" s="12"/>
      <c r="G89" s="12"/>
      <c r="H89" s="8"/>
      <c r="I89" s="8">
        <v>0</v>
      </c>
      <c r="J89" s="8"/>
      <c r="K89" s="8"/>
      <c r="L89" s="8"/>
      <c r="M89" s="8"/>
      <c r="N89" s="8"/>
      <c r="O89" s="24"/>
      <c r="P89" s="24"/>
      <c r="Q89" s="24"/>
      <c r="R89" s="24"/>
      <c r="S89" s="24"/>
      <c r="T89" s="24"/>
    </row>
    <row r="90" spans="3:20" x14ac:dyDescent="0.3">
      <c r="C90" s="11"/>
      <c r="D90" s="4" t="s">
        <v>19</v>
      </c>
      <c r="E90" s="12">
        <f t="shared" ref="E90:T90" si="14">SUM(E84:E89)</f>
        <v>412533.33333333337</v>
      </c>
      <c r="F90" s="12">
        <f t="shared" si="14"/>
        <v>477400</v>
      </c>
      <c r="G90" s="12">
        <f t="shared" si="14"/>
        <v>477400</v>
      </c>
      <c r="H90" s="8">
        <f t="shared" si="14"/>
        <v>0</v>
      </c>
      <c r="I90" s="8">
        <f t="shared" si="14"/>
        <v>409328.11000000004</v>
      </c>
      <c r="J90" s="8">
        <f t="shared" si="14"/>
        <v>11496.44</v>
      </c>
      <c r="K90" s="8">
        <f t="shared" si="14"/>
        <v>0</v>
      </c>
      <c r="L90" s="8">
        <f t="shared" si="14"/>
        <v>3968.6</v>
      </c>
      <c r="M90" s="8">
        <f t="shared" si="14"/>
        <v>0</v>
      </c>
      <c r="N90" s="8">
        <f t="shared" si="14"/>
        <v>7527.84</v>
      </c>
      <c r="O90" s="24"/>
      <c r="P90" s="24">
        <f t="shared" si="14"/>
        <v>0</v>
      </c>
      <c r="Q90" s="24"/>
      <c r="R90" s="24">
        <f t="shared" si="14"/>
        <v>0</v>
      </c>
      <c r="S90" s="24"/>
      <c r="T90" s="24">
        <f t="shared" si="14"/>
        <v>0</v>
      </c>
    </row>
    <row r="91" spans="3:20" x14ac:dyDescent="0.3">
      <c r="C91" s="13" t="s">
        <v>20</v>
      </c>
      <c r="D91" s="4" t="s">
        <v>13</v>
      </c>
      <c r="E91" s="14">
        <f>E7+E14+E21+E28+E35+E42+E49+E56+E63+E70+E77+E84</f>
        <v>2570400</v>
      </c>
      <c r="F91" s="14">
        <f t="shared" ref="F91:T96" si="15">F7+F14+F21+F28+F35+F42+F49+F56+F63+F70+F77+F84</f>
        <v>6410528</v>
      </c>
      <c r="G91" s="14">
        <f t="shared" si="15"/>
        <v>6410528</v>
      </c>
      <c r="H91" s="14">
        <f t="shared" si="15"/>
        <v>0</v>
      </c>
      <c r="I91" s="14">
        <f t="shared" si="15"/>
        <v>3379495.09</v>
      </c>
      <c r="J91" s="14">
        <f t="shared" si="15"/>
        <v>210125.68000000002</v>
      </c>
      <c r="K91" s="15"/>
      <c r="L91" s="14">
        <f t="shared" ref="L91" si="16">L7+L14+L21+L28+L35+L42+L49+L56+L63+L70+L77+L84</f>
        <v>127627.09</v>
      </c>
      <c r="M91" s="15"/>
      <c r="N91" s="14">
        <f t="shared" ref="N91" si="17">N7+N14+N21+N28+N35+N42+N49+N56+N63+N70+N77+N84</f>
        <v>82498.59</v>
      </c>
      <c r="O91" s="24"/>
      <c r="P91" s="14">
        <f t="shared" ref="P91" si="18">P7+P14+P21+P28+P35+P42+P49+P56+P63+P70+P77+P84</f>
        <v>0</v>
      </c>
      <c r="Q91" s="24"/>
      <c r="R91" s="14">
        <f t="shared" ref="R91" si="19">R7+R14+R21+R28+R35+R42+R49+R56+R63+R70+R77+R84</f>
        <v>0</v>
      </c>
      <c r="S91" s="24"/>
      <c r="T91" s="14">
        <f t="shared" ref="T91" si="20">T7+T14+T21+T28+T35+T42+T49+T56+T63+T70+T77+T84</f>
        <v>0</v>
      </c>
    </row>
    <row r="92" spans="3:20" x14ac:dyDescent="0.3">
      <c r="C92" s="16"/>
      <c r="D92" s="4" t="s">
        <v>14</v>
      </c>
      <c r="E92" s="14">
        <f t="shared" ref="E92:G96" si="21">E8+E15+E22+E29+E36+E43+E50+E57+E64+E71+E78+E85</f>
        <v>0</v>
      </c>
      <c r="F92" s="14">
        <f t="shared" si="21"/>
        <v>0</v>
      </c>
      <c r="G92" s="14">
        <f t="shared" si="21"/>
        <v>0</v>
      </c>
      <c r="H92" s="14">
        <f t="shared" si="15"/>
        <v>0</v>
      </c>
      <c r="I92" s="14">
        <f t="shared" si="15"/>
        <v>72089.17</v>
      </c>
      <c r="J92" s="14">
        <f t="shared" si="15"/>
        <v>0</v>
      </c>
      <c r="K92" s="14">
        <f t="shared" si="15"/>
        <v>0</v>
      </c>
      <c r="L92" s="14">
        <f t="shared" si="15"/>
        <v>0</v>
      </c>
      <c r="M92" s="14">
        <f t="shared" si="15"/>
        <v>0</v>
      </c>
      <c r="N92" s="14">
        <f t="shared" si="15"/>
        <v>0</v>
      </c>
      <c r="O92" s="14">
        <f t="shared" si="15"/>
        <v>0</v>
      </c>
      <c r="P92" s="14">
        <f t="shared" si="15"/>
        <v>0</v>
      </c>
      <c r="Q92" s="14">
        <f t="shared" si="15"/>
        <v>0</v>
      </c>
      <c r="R92" s="14">
        <f t="shared" si="15"/>
        <v>0</v>
      </c>
      <c r="S92" s="14">
        <f t="shared" si="15"/>
        <v>0</v>
      </c>
      <c r="T92" s="14">
        <f t="shared" si="15"/>
        <v>0</v>
      </c>
    </row>
    <row r="93" spans="3:20" x14ac:dyDescent="0.3">
      <c r="C93" s="16"/>
      <c r="D93" s="4" t="s">
        <v>15</v>
      </c>
      <c r="E93" s="14">
        <f t="shared" si="21"/>
        <v>1849599.9999999998</v>
      </c>
      <c r="F93" s="14">
        <f t="shared" si="21"/>
        <v>120000</v>
      </c>
      <c r="G93" s="14">
        <f t="shared" si="21"/>
        <v>120000</v>
      </c>
      <c r="H93" s="14">
        <f t="shared" si="15"/>
        <v>0</v>
      </c>
      <c r="I93" s="14">
        <f t="shared" si="15"/>
        <v>93786.689999999988</v>
      </c>
      <c r="J93" s="14">
        <f t="shared" si="15"/>
        <v>3906.83</v>
      </c>
      <c r="K93" s="15"/>
      <c r="L93" s="14">
        <f t="shared" si="15"/>
        <v>0</v>
      </c>
      <c r="M93" s="15"/>
      <c r="N93" s="14">
        <f t="shared" si="15"/>
        <v>3906.83</v>
      </c>
      <c r="O93" s="24"/>
      <c r="P93" s="14">
        <f t="shared" si="15"/>
        <v>0</v>
      </c>
      <c r="Q93" s="24"/>
      <c r="R93" s="14">
        <f t="shared" si="15"/>
        <v>0</v>
      </c>
      <c r="S93" s="24"/>
      <c r="T93" s="14">
        <f t="shared" si="15"/>
        <v>0</v>
      </c>
    </row>
    <row r="94" spans="3:20" x14ac:dyDescent="0.3">
      <c r="C94" s="16"/>
      <c r="D94" s="4" t="s">
        <v>16</v>
      </c>
      <c r="E94" s="14">
        <f t="shared" si="21"/>
        <v>0</v>
      </c>
      <c r="F94" s="14">
        <f t="shared" si="21"/>
        <v>0</v>
      </c>
      <c r="G94" s="14">
        <f t="shared" si="21"/>
        <v>0</v>
      </c>
      <c r="H94" s="14">
        <f t="shared" si="15"/>
        <v>0</v>
      </c>
      <c r="I94" s="14">
        <f t="shared" si="15"/>
        <v>0</v>
      </c>
      <c r="J94" s="14">
        <f t="shared" si="15"/>
        <v>0</v>
      </c>
      <c r="K94" s="15"/>
      <c r="L94" s="14">
        <f t="shared" si="15"/>
        <v>0</v>
      </c>
      <c r="M94" s="15"/>
      <c r="N94" s="14">
        <f t="shared" si="15"/>
        <v>0</v>
      </c>
      <c r="O94" s="24"/>
      <c r="P94" s="14">
        <f t="shared" si="15"/>
        <v>0</v>
      </c>
      <c r="Q94" s="24"/>
      <c r="R94" s="14">
        <f t="shared" si="15"/>
        <v>0</v>
      </c>
      <c r="S94" s="24"/>
      <c r="T94" s="14">
        <f t="shared" si="15"/>
        <v>0</v>
      </c>
    </row>
    <row r="95" spans="3:20" x14ac:dyDescent="0.3">
      <c r="C95" s="16"/>
      <c r="D95" s="4" t="s">
        <v>17</v>
      </c>
      <c r="E95" s="14">
        <f t="shared" si="21"/>
        <v>0</v>
      </c>
      <c r="F95" s="14">
        <f t="shared" si="21"/>
        <v>0</v>
      </c>
      <c r="G95" s="14">
        <f t="shared" si="21"/>
        <v>0</v>
      </c>
      <c r="H95" s="14">
        <f t="shared" si="15"/>
        <v>0</v>
      </c>
      <c r="I95" s="14">
        <f t="shared" si="15"/>
        <v>827346.60000000009</v>
      </c>
      <c r="J95" s="14">
        <f t="shared" si="15"/>
        <v>0</v>
      </c>
      <c r="K95" s="15"/>
      <c r="L95" s="14">
        <f t="shared" si="15"/>
        <v>0</v>
      </c>
      <c r="M95" s="15"/>
      <c r="N95" s="14">
        <f t="shared" si="15"/>
        <v>0</v>
      </c>
      <c r="O95" s="24"/>
      <c r="P95" s="14">
        <f t="shared" si="15"/>
        <v>0</v>
      </c>
      <c r="Q95" s="24"/>
      <c r="R95" s="14">
        <f t="shared" si="15"/>
        <v>0</v>
      </c>
      <c r="S95" s="24"/>
      <c r="T95" s="14">
        <f t="shared" si="15"/>
        <v>0</v>
      </c>
    </row>
    <row r="96" spans="3:20" x14ac:dyDescent="0.3">
      <c r="C96" s="16"/>
      <c r="D96" s="4" t="s">
        <v>21</v>
      </c>
      <c r="E96" s="14">
        <f t="shared" si="21"/>
        <v>0</v>
      </c>
      <c r="F96" s="14">
        <f t="shared" si="21"/>
        <v>0</v>
      </c>
      <c r="G96" s="14">
        <f t="shared" si="21"/>
        <v>0</v>
      </c>
      <c r="H96" s="14">
        <f t="shared" si="15"/>
        <v>0</v>
      </c>
      <c r="I96" s="14">
        <f t="shared" si="15"/>
        <v>603790.79</v>
      </c>
      <c r="J96" s="14">
        <f t="shared" si="15"/>
        <v>0</v>
      </c>
      <c r="K96" s="15"/>
      <c r="L96" s="14">
        <f t="shared" si="15"/>
        <v>0</v>
      </c>
      <c r="M96" s="15"/>
      <c r="N96" s="14">
        <f t="shared" si="15"/>
        <v>0</v>
      </c>
      <c r="O96" s="24"/>
      <c r="P96" s="14">
        <f t="shared" si="15"/>
        <v>0</v>
      </c>
      <c r="Q96" s="24"/>
      <c r="R96" s="14">
        <f t="shared" si="15"/>
        <v>0</v>
      </c>
      <c r="S96" s="24"/>
      <c r="T96" s="14">
        <f t="shared" si="15"/>
        <v>0</v>
      </c>
    </row>
    <row r="97" spans="3:20" x14ac:dyDescent="0.3">
      <c r="C97" s="17"/>
      <c r="D97" s="4" t="s">
        <v>19</v>
      </c>
      <c r="E97" s="15">
        <f t="shared" ref="E97:S97" si="22">SUM(E91:E96)</f>
        <v>4420000</v>
      </c>
      <c r="F97" s="15">
        <f t="shared" si="22"/>
        <v>6530528</v>
      </c>
      <c r="G97" s="15">
        <f t="shared" si="22"/>
        <v>6530528</v>
      </c>
      <c r="H97" s="15">
        <f t="shared" si="22"/>
        <v>0</v>
      </c>
      <c r="I97" s="15">
        <f t="shared" ref="I97:J97" si="23">SUM(I91:I96)</f>
        <v>4976508.34</v>
      </c>
      <c r="J97" s="15">
        <f t="shared" si="23"/>
        <v>214032.51</v>
      </c>
      <c r="K97" s="15">
        <f t="shared" si="22"/>
        <v>0</v>
      </c>
      <c r="L97" s="15">
        <f t="shared" ref="L97" si="24">SUM(L91:L96)</f>
        <v>127627.09</v>
      </c>
      <c r="M97" s="15">
        <f t="shared" si="22"/>
        <v>0</v>
      </c>
      <c r="N97" s="15">
        <f t="shared" ref="N97" si="25">SUM(N91:N96)</f>
        <v>86405.42</v>
      </c>
      <c r="O97" s="15">
        <f t="shared" si="22"/>
        <v>0</v>
      </c>
      <c r="P97" s="15">
        <f t="shared" ref="P97" si="26">SUM(P91:P96)</f>
        <v>0</v>
      </c>
      <c r="Q97" s="15">
        <f t="shared" si="22"/>
        <v>0</v>
      </c>
      <c r="R97" s="15">
        <f t="shared" ref="R97" si="27">SUM(R91:R96)</f>
        <v>0</v>
      </c>
      <c r="S97" s="15">
        <f t="shared" si="22"/>
        <v>0</v>
      </c>
      <c r="T97" s="15">
        <f t="shared" ref="T97" si="28">SUM(T91:T96)</f>
        <v>0</v>
      </c>
    </row>
    <row r="98" spans="3:20" x14ac:dyDescent="0.3">
      <c r="C98" s="5">
        <v>45017</v>
      </c>
      <c r="D98" s="6" t="s">
        <v>13</v>
      </c>
      <c r="E98" s="12">
        <v>214200</v>
      </c>
      <c r="F98" s="12">
        <v>598000</v>
      </c>
      <c r="G98" s="12">
        <v>598000</v>
      </c>
      <c r="H98" s="8"/>
      <c r="I98" s="8">
        <v>334202.37999999989</v>
      </c>
      <c r="J98" s="8">
        <v>12013.56</v>
      </c>
      <c r="K98" s="8" t="s">
        <v>25</v>
      </c>
      <c r="L98" s="8">
        <v>12013.56</v>
      </c>
      <c r="M98" s="8"/>
      <c r="N98" s="8"/>
      <c r="O98" s="24"/>
      <c r="P98" s="24"/>
      <c r="Q98" s="24"/>
      <c r="R98" s="24"/>
      <c r="S98" s="24"/>
      <c r="T98" s="24"/>
    </row>
    <row r="99" spans="3:20" x14ac:dyDescent="0.3">
      <c r="C99" s="9"/>
      <c r="D99" s="6" t="s">
        <v>14</v>
      </c>
      <c r="E99" s="12"/>
      <c r="F99" s="12"/>
      <c r="G99" s="12"/>
      <c r="H99" s="8"/>
      <c r="I99" s="8">
        <v>3898.17</v>
      </c>
      <c r="J99" s="8"/>
      <c r="K99" s="8"/>
      <c r="L99" s="8"/>
      <c r="M99" s="8"/>
      <c r="N99" s="8"/>
      <c r="O99" s="24"/>
      <c r="P99" s="24"/>
      <c r="Q99" s="24"/>
      <c r="R99" s="24"/>
      <c r="S99" s="24"/>
      <c r="T99" s="24"/>
    </row>
    <row r="100" spans="3:20" ht="28.8" x14ac:dyDescent="0.3">
      <c r="C100" s="9"/>
      <c r="D100" s="6" t="s">
        <v>15</v>
      </c>
      <c r="E100" s="12">
        <v>154133.33333333334</v>
      </c>
      <c r="F100" s="12">
        <v>0</v>
      </c>
      <c r="G100" s="12">
        <v>0</v>
      </c>
      <c r="H100" s="8"/>
      <c r="I100" s="8">
        <v>15845.460000000001</v>
      </c>
      <c r="J100" s="8">
        <v>11584.35</v>
      </c>
      <c r="K100" s="8" t="s">
        <v>25</v>
      </c>
      <c r="L100" s="8">
        <v>3994.44</v>
      </c>
      <c r="M100" s="8">
        <v>0</v>
      </c>
      <c r="N100" s="8">
        <v>0</v>
      </c>
      <c r="O100" s="8" t="s">
        <v>27</v>
      </c>
      <c r="P100" s="24">
        <v>3713.81</v>
      </c>
      <c r="Q100" s="24" t="s">
        <v>28</v>
      </c>
      <c r="R100" s="24">
        <v>3876.1</v>
      </c>
      <c r="S100" s="24"/>
      <c r="T100" s="24"/>
    </row>
    <row r="101" spans="3:20" x14ac:dyDescent="0.3">
      <c r="C101" s="9"/>
      <c r="D101" s="6" t="s">
        <v>16</v>
      </c>
      <c r="E101" s="12"/>
      <c r="F101" s="12"/>
      <c r="G101" s="12"/>
      <c r="H101" s="8"/>
      <c r="I101" s="8">
        <v>0</v>
      </c>
      <c r="J101" s="8"/>
      <c r="K101" s="8"/>
      <c r="L101" s="8"/>
      <c r="M101" s="8"/>
      <c r="N101" s="8"/>
      <c r="O101" s="24"/>
      <c r="P101" s="24"/>
      <c r="Q101" s="24"/>
      <c r="R101" s="24"/>
      <c r="S101" s="24"/>
      <c r="T101" s="24"/>
    </row>
    <row r="102" spans="3:20" x14ac:dyDescent="0.3">
      <c r="C102" s="9"/>
      <c r="D102" s="6" t="s">
        <v>17</v>
      </c>
      <c r="E102" s="12"/>
      <c r="F102" s="12"/>
      <c r="G102" s="12"/>
      <c r="H102" s="8"/>
      <c r="I102" s="7">
        <v>106465.4</v>
      </c>
      <c r="J102" s="8"/>
      <c r="K102" s="8"/>
      <c r="L102" s="8"/>
      <c r="M102" s="8"/>
      <c r="N102" s="8"/>
      <c r="O102" s="24"/>
      <c r="P102" s="24"/>
      <c r="Q102" s="24"/>
      <c r="R102" s="24"/>
      <c r="S102" s="24"/>
      <c r="T102" s="24"/>
    </row>
    <row r="103" spans="3:20" x14ac:dyDescent="0.3">
      <c r="C103" s="9"/>
      <c r="D103" s="6" t="s">
        <v>18</v>
      </c>
      <c r="E103" s="12"/>
      <c r="F103" s="12"/>
      <c r="G103" s="12"/>
      <c r="H103" s="8"/>
      <c r="I103" s="8">
        <v>0</v>
      </c>
      <c r="J103" s="8"/>
      <c r="K103" s="8"/>
      <c r="L103" s="8"/>
      <c r="M103" s="8"/>
      <c r="N103" s="8"/>
      <c r="O103" s="24"/>
      <c r="P103" s="24"/>
      <c r="Q103" s="24"/>
      <c r="R103" s="24"/>
      <c r="S103" s="24"/>
      <c r="T103" s="24"/>
    </row>
    <row r="104" spans="3:20" ht="28.8" x14ac:dyDescent="0.3">
      <c r="C104" s="11"/>
      <c r="D104" s="4" t="s">
        <v>19</v>
      </c>
      <c r="E104" s="12">
        <f t="shared" ref="E104:I104" si="29">SUM(E98:E103)</f>
        <v>368333.33333333337</v>
      </c>
      <c r="F104" s="12">
        <f t="shared" si="29"/>
        <v>598000</v>
      </c>
      <c r="G104" s="12">
        <f t="shared" si="29"/>
        <v>598000</v>
      </c>
      <c r="H104" s="8">
        <f t="shared" si="29"/>
        <v>0</v>
      </c>
      <c r="I104" s="8">
        <f t="shared" si="29"/>
        <v>460411.40999999992</v>
      </c>
      <c r="J104" s="8">
        <v>23597.91</v>
      </c>
      <c r="K104" s="8">
        <f t="shared" ref="K104:R104" si="30">SUM(K98:K103)</f>
        <v>0</v>
      </c>
      <c r="L104" s="8">
        <f t="shared" si="30"/>
        <v>16008</v>
      </c>
      <c r="M104" s="8">
        <f t="shared" si="30"/>
        <v>0</v>
      </c>
      <c r="N104" s="8">
        <f t="shared" si="30"/>
        <v>0</v>
      </c>
      <c r="O104" s="8" t="s">
        <v>27</v>
      </c>
      <c r="P104" s="24">
        <f t="shared" si="30"/>
        <v>3713.81</v>
      </c>
      <c r="Q104" s="24" t="s">
        <v>28</v>
      </c>
      <c r="R104" s="24">
        <f t="shared" si="30"/>
        <v>3876.1</v>
      </c>
      <c r="S104" s="24"/>
      <c r="T104" s="24"/>
    </row>
    <row r="105" spans="3:20" x14ac:dyDescent="0.3">
      <c r="C105" s="5">
        <v>45047</v>
      </c>
      <c r="D105" s="6" t="s">
        <v>13</v>
      </c>
      <c r="E105" s="12">
        <v>214200</v>
      </c>
      <c r="F105" s="12">
        <v>613400</v>
      </c>
      <c r="G105" s="12">
        <v>613400</v>
      </c>
      <c r="H105" s="8"/>
      <c r="I105" s="8">
        <v>333345.72000000003</v>
      </c>
      <c r="J105" s="8">
        <v>59075.13</v>
      </c>
      <c r="K105" s="8" t="s">
        <v>25</v>
      </c>
      <c r="L105" s="8">
        <v>27656.85</v>
      </c>
      <c r="M105" s="8" t="s">
        <v>26</v>
      </c>
      <c r="N105" s="8">
        <v>31418.28</v>
      </c>
      <c r="O105" s="24"/>
      <c r="P105" s="24"/>
      <c r="Q105" s="24"/>
      <c r="R105" s="24"/>
      <c r="S105" s="24"/>
      <c r="T105" s="24"/>
    </row>
    <row r="106" spans="3:20" x14ac:dyDescent="0.3">
      <c r="C106" s="9"/>
      <c r="D106" s="6" t="s">
        <v>14</v>
      </c>
      <c r="E106" s="12"/>
      <c r="F106" s="12"/>
      <c r="G106" s="12"/>
      <c r="H106" s="8"/>
      <c r="I106" s="8">
        <v>45260.51999999999</v>
      </c>
      <c r="J106" s="8"/>
      <c r="K106" s="8"/>
      <c r="L106" s="8"/>
      <c r="M106" s="8"/>
      <c r="N106" s="8"/>
      <c r="O106" s="24"/>
      <c r="P106" s="24"/>
      <c r="Q106" s="24"/>
      <c r="R106" s="24"/>
      <c r="S106" s="24"/>
      <c r="T106" s="24"/>
    </row>
    <row r="107" spans="3:20" x14ac:dyDescent="0.3">
      <c r="C107" s="9"/>
      <c r="D107" s="6" t="s">
        <v>15</v>
      </c>
      <c r="E107" s="12">
        <v>154133.33333333334</v>
      </c>
      <c r="F107" s="12">
        <v>0</v>
      </c>
      <c r="G107" s="12">
        <v>0</v>
      </c>
      <c r="H107" s="8"/>
      <c r="I107" s="8">
        <v>11929.699999999999</v>
      </c>
      <c r="J107" s="8"/>
      <c r="K107" s="8"/>
      <c r="L107" s="8"/>
      <c r="M107" s="8"/>
      <c r="N107" s="8"/>
      <c r="O107" s="24"/>
      <c r="P107" s="24"/>
      <c r="Q107" s="24"/>
      <c r="R107" s="24"/>
      <c r="S107" s="24"/>
      <c r="T107" s="24"/>
    </row>
    <row r="108" spans="3:20" x14ac:dyDescent="0.3">
      <c r="C108" s="9"/>
      <c r="D108" s="6" t="s">
        <v>16</v>
      </c>
      <c r="E108" s="12"/>
      <c r="F108" s="12"/>
      <c r="G108" s="12"/>
      <c r="H108" s="8"/>
      <c r="I108" s="8">
        <v>0</v>
      </c>
      <c r="J108" s="8"/>
      <c r="K108" s="8"/>
      <c r="L108" s="8"/>
      <c r="M108" s="8"/>
      <c r="N108" s="8"/>
      <c r="O108" s="24"/>
      <c r="P108" s="24"/>
      <c r="Q108" s="24"/>
      <c r="R108" s="24"/>
      <c r="S108" s="24"/>
      <c r="T108" s="24"/>
    </row>
    <row r="109" spans="3:20" x14ac:dyDescent="0.3">
      <c r="C109" s="9"/>
      <c r="D109" s="6" t="s">
        <v>17</v>
      </c>
      <c r="E109" s="12"/>
      <c r="F109" s="12"/>
      <c r="G109" s="12"/>
      <c r="H109" s="8"/>
      <c r="I109" s="7">
        <v>152994.15</v>
      </c>
      <c r="J109" s="8"/>
      <c r="K109" s="8"/>
      <c r="L109" s="8"/>
      <c r="M109" s="8"/>
      <c r="N109" s="8"/>
      <c r="O109" s="24"/>
      <c r="P109" s="24"/>
      <c r="Q109" s="24"/>
      <c r="R109" s="24"/>
      <c r="S109" s="24"/>
      <c r="T109" s="24"/>
    </row>
    <row r="110" spans="3:20" x14ac:dyDescent="0.3">
      <c r="C110" s="9"/>
      <c r="D110" s="6" t="s">
        <v>18</v>
      </c>
      <c r="E110" s="12"/>
      <c r="F110" s="12"/>
      <c r="G110" s="12"/>
      <c r="H110" s="8"/>
      <c r="I110" s="8">
        <v>0</v>
      </c>
      <c r="J110" s="8"/>
      <c r="K110" s="8"/>
      <c r="L110" s="8"/>
      <c r="M110" s="8"/>
      <c r="N110" s="8"/>
      <c r="O110" s="24"/>
      <c r="P110" s="24"/>
      <c r="Q110" s="24"/>
      <c r="R110" s="24"/>
      <c r="S110" s="24"/>
      <c r="T110" s="24"/>
    </row>
    <row r="111" spans="3:20" x14ac:dyDescent="0.3">
      <c r="C111" s="11"/>
      <c r="D111" s="4" t="s">
        <v>19</v>
      </c>
      <c r="E111" s="12">
        <f t="shared" ref="E111:T111" si="31">SUM(E105:E110)</f>
        <v>368333.33333333337</v>
      </c>
      <c r="F111" s="12">
        <f t="shared" si="31"/>
        <v>613400</v>
      </c>
      <c r="G111" s="12">
        <f t="shared" si="31"/>
        <v>613400</v>
      </c>
      <c r="H111" s="8">
        <f t="shared" si="31"/>
        <v>0</v>
      </c>
      <c r="I111" s="8">
        <f t="shared" si="31"/>
        <v>543530.09</v>
      </c>
      <c r="J111" s="8">
        <f t="shared" si="31"/>
        <v>59075.13</v>
      </c>
      <c r="K111" s="8">
        <f t="shared" si="31"/>
        <v>0</v>
      </c>
      <c r="L111" s="8">
        <f t="shared" si="31"/>
        <v>27656.85</v>
      </c>
      <c r="M111" s="8">
        <f t="shared" si="31"/>
        <v>0</v>
      </c>
      <c r="N111" s="8">
        <f t="shared" si="31"/>
        <v>31418.28</v>
      </c>
      <c r="O111" s="24">
        <f t="shared" si="31"/>
        <v>0</v>
      </c>
      <c r="P111" s="24">
        <f t="shared" si="31"/>
        <v>0</v>
      </c>
      <c r="Q111" s="24">
        <f t="shared" si="31"/>
        <v>0</v>
      </c>
      <c r="R111" s="24">
        <f t="shared" si="31"/>
        <v>0</v>
      </c>
      <c r="S111" s="24">
        <f t="shared" si="31"/>
        <v>0</v>
      </c>
      <c r="T111" s="24">
        <f t="shared" si="31"/>
        <v>0</v>
      </c>
    </row>
    <row r="112" spans="3:20" x14ac:dyDescent="0.3">
      <c r="C112" s="5">
        <v>45078</v>
      </c>
      <c r="D112" s="6" t="s">
        <v>13</v>
      </c>
      <c r="E112" s="12">
        <v>214200</v>
      </c>
      <c r="F112" s="12">
        <v>465600</v>
      </c>
      <c r="G112" s="12">
        <v>465600</v>
      </c>
      <c r="H112" s="8"/>
      <c r="I112" s="8">
        <v>353379.47</v>
      </c>
      <c r="J112" s="8">
        <v>15725.25</v>
      </c>
      <c r="K112" s="8" t="s">
        <v>25</v>
      </c>
      <c r="L112" s="8">
        <v>11685.77</v>
      </c>
      <c r="M112" s="8" t="s">
        <v>26</v>
      </c>
      <c r="N112" s="8">
        <v>4039.48</v>
      </c>
      <c r="O112" s="24"/>
      <c r="P112" s="24"/>
      <c r="Q112" s="24"/>
      <c r="R112" s="24"/>
      <c r="S112" s="24"/>
      <c r="T112" s="24"/>
    </row>
    <row r="113" spans="3:20" x14ac:dyDescent="0.3">
      <c r="C113" s="9"/>
      <c r="D113" s="6" t="s">
        <v>14</v>
      </c>
      <c r="E113" s="12">
        <v>0</v>
      </c>
      <c r="F113" s="12">
        <v>156400</v>
      </c>
      <c r="G113" s="12">
        <v>156400</v>
      </c>
      <c r="H113" s="8"/>
      <c r="I113" s="8">
        <v>34726.39</v>
      </c>
      <c r="J113" s="8"/>
      <c r="K113" s="8"/>
      <c r="L113" s="8"/>
      <c r="M113" s="8"/>
      <c r="N113" s="8"/>
      <c r="O113" s="24"/>
      <c r="P113" s="24"/>
      <c r="Q113" s="24"/>
      <c r="R113" s="24"/>
      <c r="S113" s="24"/>
      <c r="T113" s="24"/>
    </row>
    <row r="114" spans="3:20" x14ac:dyDescent="0.3">
      <c r="C114" s="9"/>
      <c r="D114" s="6" t="s">
        <v>15</v>
      </c>
      <c r="E114" s="12">
        <v>154133.33333333334</v>
      </c>
      <c r="F114" s="12">
        <v>46200</v>
      </c>
      <c r="G114" s="12">
        <v>46200</v>
      </c>
      <c r="H114" s="8"/>
      <c r="I114" s="8">
        <v>48240.929999999993</v>
      </c>
      <c r="J114" s="8"/>
      <c r="K114" s="8"/>
      <c r="L114" s="8"/>
      <c r="M114" s="8"/>
      <c r="N114" s="8"/>
      <c r="O114" s="24"/>
      <c r="P114" s="24"/>
      <c r="Q114" s="24"/>
      <c r="R114" s="24"/>
      <c r="S114" s="24"/>
      <c r="T114" s="24"/>
    </row>
    <row r="115" spans="3:20" x14ac:dyDescent="0.3">
      <c r="C115" s="9"/>
      <c r="D115" s="6" t="s">
        <v>16</v>
      </c>
      <c r="E115" s="12"/>
      <c r="F115" s="12"/>
      <c r="G115" s="12"/>
      <c r="H115" s="8"/>
      <c r="I115" s="8">
        <v>0</v>
      </c>
      <c r="J115" s="8"/>
      <c r="K115" s="8"/>
      <c r="L115" s="8"/>
      <c r="M115" s="8"/>
      <c r="N115" s="8"/>
      <c r="O115" s="24"/>
      <c r="P115" s="24"/>
      <c r="Q115" s="24"/>
      <c r="R115" s="24"/>
      <c r="S115" s="24"/>
      <c r="T115" s="24"/>
    </row>
    <row r="116" spans="3:20" x14ac:dyDescent="0.3">
      <c r="C116" s="9"/>
      <c r="D116" s="6" t="s">
        <v>17</v>
      </c>
      <c r="E116" s="12"/>
      <c r="F116" s="12"/>
      <c r="G116" s="12"/>
      <c r="H116" s="8"/>
      <c r="I116" s="7">
        <v>63615.7</v>
      </c>
      <c r="J116" s="8"/>
      <c r="K116" s="8"/>
      <c r="L116" s="8"/>
      <c r="M116" s="8"/>
      <c r="N116" s="8"/>
      <c r="O116" s="24"/>
      <c r="P116" s="24"/>
      <c r="Q116" s="24"/>
      <c r="R116" s="24"/>
      <c r="S116" s="24"/>
      <c r="T116" s="24"/>
    </row>
    <row r="117" spans="3:20" x14ac:dyDescent="0.3">
      <c r="C117" s="9"/>
      <c r="D117" s="6" t="s">
        <v>18</v>
      </c>
      <c r="E117" s="12"/>
      <c r="F117" s="12"/>
      <c r="G117" s="12"/>
      <c r="H117" s="8"/>
      <c r="I117" s="7">
        <v>15746.1</v>
      </c>
      <c r="J117" s="8"/>
      <c r="K117" s="8"/>
      <c r="L117" s="8"/>
      <c r="M117" s="8"/>
      <c r="N117" s="8"/>
      <c r="O117" s="24"/>
      <c r="P117" s="24"/>
      <c r="Q117" s="24"/>
      <c r="R117" s="24"/>
      <c r="S117" s="24"/>
      <c r="T117" s="24"/>
    </row>
    <row r="118" spans="3:20" x14ac:dyDescent="0.3">
      <c r="C118" s="11"/>
      <c r="D118" s="4" t="s">
        <v>19</v>
      </c>
      <c r="E118" s="12">
        <f t="shared" ref="E118:T118" si="32">SUM(E112:E117)</f>
        <v>368333.33333333337</v>
      </c>
      <c r="F118" s="12">
        <f t="shared" si="32"/>
        <v>668200</v>
      </c>
      <c r="G118" s="12">
        <f t="shared" si="32"/>
        <v>668200</v>
      </c>
      <c r="H118" s="8">
        <f t="shared" si="32"/>
        <v>0</v>
      </c>
      <c r="I118" s="8">
        <f t="shared" si="32"/>
        <v>515708.58999999997</v>
      </c>
      <c r="J118" s="8">
        <f t="shared" si="32"/>
        <v>15725.25</v>
      </c>
      <c r="K118" s="8">
        <f t="shared" si="32"/>
        <v>0</v>
      </c>
      <c r="L118" s="8">
        <f t="shared" si="32"/>
        <v>11685.77</v>
      </c>
      <c r="M118" s="8">
        <f t="shared" si="32"/>
        <v>0</v>
      </c>
      <c r="N118" s="8">
        <f t="shared" si="32"/>
        <v>4039.48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</row>
    <row r="119" spans="3:20" x14ac:dyDescent="0.3">
      <c r="C119" s="5">
        <v>45108</v>
      </c>
      <c r="D119" s="6" t="s">
        <v>13</v>
      </c>
      <c r="E119" s="12">
        <v>188496.00000000003</v>
      </c>
      <c r="F119" s="12">
        <v>477400</v>
      </c>
      <c r="G119" s="12">
        <v>477400</v>
      </c>
      <c r="H119" s="8"/>
      <c r="I119" s="8">
        <v>341989.03000000009</v>
      </c>
      <c r="J119" s="24">
        <v>3868.87</v>
      </c>
      <c r="K119" s="8"/>
      <c r="L119" s="8"/>
      <c r="M119" s="8"/>
      <c r="N119" s="8"/>
      <c r="O119" s="24"/>
      <c r="P119" s="24"/>
      <c r="Q119" s="24"/>
      <c r="R119" s="24"/>
      <c r="S119" s="24" t="s">
        <v>29</v>
      </c>
      <c r="T119" s="24">
        <v>3868.87</v>
      </c>
    </row>
    <row r="120" spans="3:20" x14ac:dyDescent="0.3">
      <c r="C120" s="9"/>
      <c r="D120" s="6" t="s">
        <v>14</v>
      </c>
      <c r="E120" s="12">
        <v>0</v>
      </c>
      <c r="F120" s="12">
        <v>64000</v>
      </c>
      <c r="G120" s="12">
        <v>64000</v>
      </c>
      <c r="H120" s="8"/>
      <c r="I120" s="8">
        <v>61509.520000000004</v>
      </c>
      <c r="J120" s="8"/>
      <c r="K120" s="8"/>
      <c r="L120" s="8"/>
      <c r="M120" s="8"/>
      <c r="N120" s="8"/>
      <c r="O120" s="24"/>
      <c r="P120" s="24"/>
      <c r="Q120" s="24"/>
      <c r="R120" s="24"/>
      <c r="S120" s="24"/>
      <c r="T120" s="24"/>
    </row>
    <row r="121" spans="3:20" x14ac:dyDescent="0.3">
      <c r="C121" s="9"/>
      <c r="D121" s="6" t="s">
        <v>15</v>
      </c>
      <c r="E121" s="12">
        <v>135637.33333333334</v>
      </c>
      <c r="F121" s="12">
        <v>0</v>
      </c>
      <c r="G121" s="12">
        <v>0</v>
      </c>
      <c r="H121" s="8"/>
      <c r="I121" s="8">
        <v>0</v>
      </c>
      <c r="J121" s="8"/>
      <c r="K121" s="8"/>
      <c r="L121" s="8"/>
      <c r="M121" s="8"/>
      <c r="N121" s="8"/>
      <c r="O121" s="24"/>
      <c r="P121" s="24"/>
      <c r="Q121" s="24"/>
      <c r="R121" s="24"/>
      <c r="S121" s="24"/>
      <c r="T121" s="24"/>
    </row>
    <row r="122" spans="3:20" x14ac:dyDescent="0.3">
      <c r="C122" s="9"/>
      <c r="D122" s="6" t="s">
        <v>16</v>
      </c>
      <c r="E122" s="12"/>
      <c r="F122" s="12"/>
      <c r="G122" s="12"/>
      <c r="H122" s="8"/>
      <c r="I122" s="8">
        <v>0</v>
      </c>
      <c r="J122" s="8"/>
      <c r="K122" s="8"/>
      <c r="L122" s="8"/>
      <c r="M122" s="8"/>
      <c r="N122" s="8"/>
      <c r="O122" s="24"/>
      <c r="P122" s="24"/>
      <c r="Q122" s="24"/>
      <c r="R122" s="24"/>
      <c r="S122" s="24"/>
      <c r="T122" s="24"/>
    </row>
    <row r="123" spans="3:20" x14ac:dyDescent="0.3">
      <c r="C123" s="9"/>
      <c r="D123" s="6" t="s">
        <v>17</v>
      </c>
      <c r="E123" s="12"/>
      <c r="F123" s="12"/>
      <c r="G123" s="12"/>
      <c r="H123" s="8"/>
      <c r="I123" s="7">
        <v>39120.000000000007</v>
      </c>
      <c r="J123" s="8"/>
      <c r="K123" s="8"/>
      <c r="L123" s="8"/>
      <c r="M123" s="8"/>
      <c r="N123" s="8"/>
      <c r="O123" s="24"/>
      <c r="P123" s="24"/>
      <c r="Q123" s="24"/>
      <c r="R123" s="24"/>
      <c r="S123" s="24"/>
      <c r="T123" s="24"/>
    </row>
    <row r="124" spans="3:20" x14ac:dyDescent="0.3">
      <c r="C124" s="9"/>
      <c r="D124" s="6" t="s">
        <v>18</v>
      </c>
      <c r="E124" s="12"/>
      <c r="F124" s="12"/>
      <c r="G124" s="12"/>
      <c r="H124" s="8"/>
      <c r="I124" s="7">
        <v>15468.1</v>
      </c>
      <c r="J124" s="8"/>
      <c r="K124" s="8"/>
      <c r="L124" s="8"/>
      <c r="M124" s="8"/>
      <c r="N124" s="8"/>
      <c r="O124" s="24"/>
      <c r="P124" s="24"/>
      <c r="Q124" s="24"/>
      <c r="R124" s="24"/>
      <c r="S124" s="24"/>
      <c r="T124" s="24"/>
    </row>
    <row r="125" spans="3:20" x14ac:dyDescent="0.3">
      <c r="C125" s="11"/>
      <c r="D125" s="4" t="s">
        <v>19</v>
      </c>
      <c r="E125" s="12">
        <f t="shared" ref="E125:R125" si="33">SUM(E119:E124)</f>
        <v>324133.33333333337</v>
      </c>
      <c r="F125" s="12">
        <f t="shared" si="33"/>
        <v>541400</v>
      </c>
      <c r="G125" s="12">
        <f t="shared" si="33"/>
        <v>541400</v>
      </c>
      <c r="H125" s="8">
        <f t="shared" si="33"/>
        <v>0</v>
      </c>
      <c r="I125" s="8">
        <f t="shared" si="33"/>
        <v>458086.65000000008</v>
      </c>
      <c r="J125" s="8">
        <f t="shared" si="33"/>
        <v>3868.87</v>
      </c>
      <c r="K125" s="8">
        <f t="shared" si="33"/>
        <v>0</v>
      </c>
      <c r="L125" s="8">
        <f t="shared" si="33"/>
        <v>0</v>
      </c>
      <c r="M125" s="8">
        <f t="shared" si="33"/>
        <v>0</v>
      </c>
      <c r="N125" s="8">
        <f t="shared" si="33"/>
        <v>0</v>
      </c>
      <c r="O125" s="24">
        <f t="shared" si="33"/>
        <v>0</v>
      </c>
      <c r="P125" s="24">
        <f t="shared" si="33"/>
        <v>0</v>
      </c>
      <c r="Q125" s="24">
        <f t="shared" si="33"/>
        <v>0</v>
      </c>
      <c r="R125" s="24">
        <f t="shared" si="33"/>
        <v>0</v>
      </c>
      <c r="S125" s="24" t="s">
        <v>29</v>
      </c>
      <c r="T125" s="24">
        <f t="shared" ref="T125" si="34">SUM(T119:T124)</f>
        <v>3868.87</v>
      </c>
    </row>
    <row r="126" spans="3:20" x14ac:dyDescent="0.3">
      <c r="C126" s="5">
        <v>45139</v>
      </c>
      <c r="D126" s="6" t="s">
        <v>13</v>
      </c>
      <c r="E126" s="12">
        <v>188496.00000000003</v>
      </c>
      <c r="F126" s="12">
        <v>477400</v>
      </c>
      <c r="G126" s="12">
        <v>477400</v>
      </c>
      <c r="H126" s="8"/>
      <c r="I126" s="8">
        <v>240487.76</v>
      </c>
      <c r="J126" s="8">
        <v>4008.97</v>
      </c>
      <c r="K126" s="8"/>
      <c r="L126" s="8"/>
      <c r="M126" s="8" t="s">
        <v>26</v>
      </c>
      <c r="N126" s="8">
        <v>4008.97</v>
      </c>
      <c r="O126" s="24"/>
      <c r="P126" s="24"/>
      <c r="Q126" s="24"/>
      <c r="R126" s="24"/>
      <c r="S126" s="24"/>
      <c r="T126" s="24"/>
    </row>
    <row r="127" spans="3:20" x14ac:dyDescent="0.3">
      <c r="C127" s="9"/>
      <c r="D127" s="6" t="s">
        <v>14</v>
      </c>
      <c r="E127" s="12"/>
      <c r="F127" s="12"/>
      <c r="G127" s="12"/>
      <c r="H127" s="8"/>
      <c r="I127" s="8">
        <v>121166.39</v>
      </c>
      <c r="J127" s="8"/>
      <c r="K127" s="8"/>
      <c r="L127" s="8"/>
      <c r="M127" s="8"/>
      <c r="N127" s="8"/>
      <c r="O127" s="24"/>
      <c r="P127" s="24"/>
      <c r="Q127" s="24"/>
      <c r="R127" s="24"/>
      <c r="S127" s="24"/>
      <c r="T127" s="24"/>
    </row>
    <row r="128" spans="3:20" x14ac:dyDescent="0.3">
      <c r="C128" s="9"/>
      <c r="D128" s="6" t="s">
        <v>15</v>
      </c>
      <c r="E128" s="12">
        <v>135637.33333333334</v>
      </c>
      <c r="F128" s="12">
        <v>95480</v>
      </c>
      <c r="G128" s="12">
        <v>95480</v>
      </c>
      <c r="H128" s="8"/>
      <c r="I128" s="8">
        <v>4061.38</v>
      </c>
      <c r="J128" s="8"/>
      <c r="K128" s="8"/>
      <c r="L128" s="8"/>
      <c r="M128" s="8"/>
      <c r="N128" s="8"/>
      <c r="O128" s="24"/>
      <c r="P128" s="24"/>
      <c r="Q128" s="24"/>
      <c r="R128" s="24"/>
      <c r="S128" s="24"/>
      <c r="T128" s="24"/>
    </row>
    <row r="129" spans="3:20" x14ac:dyDescent="0.3">
      <c r="C129" s="9"/>
      <c r="D129" s="6" t="s">
        <v>16</v>
      </c>
      <c r="E129" s="12"/>
      <c r="F129" s="12"/>
      <c r="G129" s="12"/>
      <c r="H129" s="8"/>
      <c r="I129" s="8">
        <v>0</v>
      </c>
      <c r="J129" s="8"/>
      <c r="K129" s="8"/>
      <c r="L129" s="8"/>
      <c r="M129" s="8"/>
      <c r="N129" s="8"/>
      <c r="O129" s="24"/>
      <c r="P129" s="24"/>
      <c r="Q129" s="24"/>
      <c r="R129" s="24"/>
      <c r="S129" s="24"/>
      <c r="T129" s="24"/>
    </row>
    <row r="130" spans="3:20" x14ac:dyDescent="0.3">
      <c r="C130" s="9"/>
      <c r="D130" s="6" t="s">
        <v>17</v>
      </c>
      <c r="E130" s="12"/>
      <c r="F130" s="12"/>
      <c r="G130" s="12"/>
      <c r="H130" s="8"/>
      <c r="I130" s="8">
        <v>0</v>
      </c>
      <c r="J130" s="8"/>
      <c r="K130" s="8"/>
      <c r="L130" s="8"/>
      <c r="M130" s="8"/>
      <c r="N130" s="8"/>
      <c r="O130" s="24"/>
      <c r="P130" s="24"/>
      <c r="Q130" s="24"/>
      <c r="R130" s="24"/>
      <c r="S130" s="24"/>
      <c r="T130" s="24"/>
    </row>
    <row r="131" spans="3:20" x14ac:dyDescent="0.3">
      <c r="C131" s="9"/>
      <c r="D131" s="6" t="s">
        <v>18</v>
      </c>
      <c r="E131" s="12"/>
      <c r="F131" s="12"/>
      <c r="G131" s="12"/>
      <c r="H131" s="8"/>
      <c r="I131" s="8">
        <v>0</v>
      </c>
      <c r="J131" s="8"/>
      <c r="K131" s="8"/>
      <c r="L131" s="8"/>
      <c r="M131" s="8"/>
      <c r="N131" s="8"/>
      <c r="O131" s="24"/>
      <c r="P131" s="24"/>
      <c r="Q131" s="24"/>
      <c r="R131" s="24"/>
      <c r="S131" s="24"/>
      <c r="T131" s="24"/>
    </row>
    <row r="132" spans="3:20" x14ac:dyDescent="0.3">
      <c r="C132" s="11"/>
      <c r="D132" s="4" t="s">
        <v>19</v>
      </c>
      <c r="E132" s="12">
        <f t="shared" ref="E132:T132" si="35">SUM(E126:E131)</f>
        <v>324133.33333333337</v>
      </c>
      <c r="F132" s="12">
        <f t="shared" si="35"/>
        <v>572880</v>
      </c>
      <c r="G132" s="12">
        <f t="shared" si="35"/>
        <v>572880</v>
      </c>
      <c r="H132" s="8">
        <f t="shared" si="35"/>
        <v>0</v>
      </c>
      <c r="I132" s="8">
        <f t="shared" si="35"/>
        <v>365715.53</v>
      </c>
      <c r="J132" s="8">
        <f t="shared" si="35"/>
        <v>4008.97</v>
      </c>
      <c r="K132" s="8">
        <f t="shared" si="35"/>
        <v>0</v>
      </c>
      <c r="L132" s="8">
        <f t="shared" si="35"/>
        <v>0</v>
      </c>
      <c r="M132" s="8">
        <f t="shared" si="35"/>
        <v>0</v>
      </c>
      <c r="N132" s="8">
        <f t="shared" si="35"/>
        <v>4008.97</v>
      </c>
      <c r="O132" s="24">
        <f t="shared" si="35"/>
        <v>0</v>
      </c>
      <c r="P132" s="24">
        <f t="shared" si="35"/>
        <v>0</v>
      </c>
      <c r="Q132" s="24">
        <f t="shared" si="35"/>
        <v>0</v>
      </c>
      <c r="R132" s="24">
        <f t="shared" si="35"/>
        <v>0</v>
      </c>
      <c r="S132" s="24">
        <f t="shared" si="35"/>
        <v>0</v>
      </c>
      <c r="T132" s="24">
        <f t="shared" si="35"/>
        <v>0</v>
      </c>
    </row>
    <row r="133" spans="3:20" x14ac:dyDescent="0.3">
      <c r="C133" s="5">
        <v>45170</v>
      </c>
      <c r="D133" s="6" t="s">
        <v>13</v>
      </c>
      <c r="E133" s="12">
        <v>188496.00000000003</v>
      </c>
      <c r="F133" s="12">
        <v>462000</v>
      </c>
      <c r="G133" s="12">
        <v>462000</v>
      </c>
      <c r="H133" s="8"/>
      <c r="I133" s="8">
        <v>294807.66000000009</v>
      </c>
      <c r="J133" s="8">
        <v>15716.55</v>
      </c>
      <c r="K133" s="8" t="s">
        <v>25</v>
      </c>
      <c r="L133" s="8">
        <v>4015.49</v>
      </c>
      <c r="M133" s="8" t="s">
        <v>26</v>
      </c>
      <c r="N133" s="8">
        <v>7743.35</v>
      </c>
      <c r="O133" s="24"/>
      <c r="P133" s="24"/>
      <c r="Q133" s="24" t="s">
        <v>28</v>
      </c>
      <c r="R133" s="24">
        <v>3957.71</v>
      </c>
      <c r="S133" s="24"/>
      <c r="T133" s="24"/>
    </row>
    <row r="134" spans="3:20" x14ac:dyDescent="0.3">
      <c r="C134" s="9"/>
      <c r="D134" s="6" t="s">
        <v>14</v>
      </c>
      <c r="E134" s="12"/>
      <c r="F134" s="12"/>
      <c r="G134" s="12"/>
      <c r="H134" s="8"/>
      <c r="I134" s="8">
        <v>92898.640000000014</v>
      </c>
      <c r="J134" s="8"/>
      <c r="K134" s="8"/>
      <c r="L134" s="8"/>
      <c r="M134" s="8"/>
      <c r="N134" s="8"/>
      <c r="O134" s="24"/>
      <c r="P134" s="24"/>
      <c r="Q134" s="24"/>
      <c r="R134" s="24"/>
      <c r="S134" s="24"/>
      <c r="T134" s="24"/>
    </row>
    <row r="135" spans="3:20" x14ac:dyDescent="0.3">
      <c r="C135" s="9"/>
      <c r="D135" s="6" t="s">
        <v>15</v>
      </c>
      <c r="E135" s="12">
        <v>135637.33333333334</v>
      </c>
      <c r="F135" s="12">
        <v>46200</v>
      </c>
      <c r="G135" s="12">
        <v>46200</v>
      </c>
      <c r="H135" s="8"/>
      <c r="I135" s="8">
        <v>3888.74</v>
      </c>
      <c r="J135" s="8"/>
      <c r="K135" s="8"/>
      <c r="L135" s="8"/>
      <c r="M135" s="8"/>
      <c r="N135" s="8"/>
      <c r="O135" s="24"/>
      <c r="P135" s="24"/>
      <c r="Q135" s="24"/>
      <c r="R135" s="24"/>
      <c r="S135" s="24"/>
      <c r="T135" s="24"/>
    </row>
    <row r="136" spans="3:20" x14ac:dyDescent="0.3">
      <c r="C136" s="9"/>
      <c r="D136" s="6" t="s">
        <v>16</v>
      </c>
      <c r="E136" s="12"/>
      <c r="F136" s="12"/>
      <c r="G136" s="12"/>
      <c r="H136" s="8"/>
      <c r="I136" s="8">
        <v>0</v>
      </c>
      <c r="J136" s="8"/>
      <c r="K136" s="8"/>
      <c r="L136" s="8"/>
      <c r="M136" s="8"/>
      <c r="N136" s="8"/>
      <c r="O136" s="24"/>
      <c r="P136" s="24"/>
      <c r="Q136" s="24"/>
      <c r="R136" s="24"/>
      <c r="S136" s="24"/>
      <c r="T136" s="24"/>
    </row>
    <row r="137" spans="3:20" x14ac:dyDescent="0.3">
      <c r="C137" s="9"/>
      <c r="D137" s="6" t="s">
        <v>17</v>
      </c>
      <c r="E137" s="12"/>
      <c r="F137" s="12"/>
      <c r="G137" s="12"/>
      <c r="H137" s="8"/>
      <c r="I137" s="8">
        <v>0</v>
      </c>
      <c r="J137" s="8"/>
      <c r="K137" s="8"/>
      <c r="L137" s="8"/>
      <c r="M137" s="8"/>
      <c r="N137" s="8"/>
      <c r="O137" s="24"/>
      <c r="P137" s="24"/>
      <c r="Q137" s="24"/>
      <c r="R137" s="24"/>
      <c r="S137" s="24"/>
      <c r="T137" s="24"/>
    </row>
    <row r="138" spans="3:20" x14ac:dyDescent="0.3">
      <c r="C138" s="9"/>
      <c r="D138" s="6" t="s">
        <v>18</v>
      </c>
      <c r="E138" s="12"/>
      <c r="F138" s="12"/>
      <c r="G138" s="12"/>
      <c r="H138" s="8"/>
      <c r="I138" s="8">
        <v>0</v>
      </c>
      <c r="J138" s="8"/>
      <c r="K138" s="8"/>
      <c r="L138" s="8"/>
      <c r="M138" s="8"/>
      <c r="N138" s="8"/>
      <c r="O138" s="24"/>
      <c r="P138" s="24"/>
      <c r="Q138" s="24"/>
      <c r="R138" s="24"/>
      <c r="S138" s="24"/>
      <c r="T138" s="24"/>
    </row>
    <row r="139" spans="3:20" x14ac:dyDescent="0.3">
      <c r="C139" s="11"/>
      <c r="D139" s="4" t="s">
        <v>19</v>
      </c>
      <c r="E139" s="12">
        <f t="shared" ref="E139:P139" si="36">SUM(E133:E138)</f>
        <v>324133.33333333337</v>
      </c>
      <c r="F139" s="12">
        <f t="shared" si="36"/>
        <v>508200</v>
      </c>
      <c r="G139" s="12">
        <f t="shared" si="36"/>
        <v>508200</v>
      </c>
      <c r="H139" s="8">
        <f t="shared" si="36"/>
        <v>0</v>
      </c>
      <c r="I139" s="8">
        <f t="shared" si="36"/>
        <v>391595.0400000001</v>
      </c>
      <c r="J139" s="8">
        <f t="shared" si="36"/>
        <v>15716.55</v>
      </c>
      <c r="K139" s="8">
        <f t="shared" si="36"/>
        <v>0</v>
      </c>
      <c r="L139" s="8">
        <f t="shared" si="36"/>
        <v>4015.49</v>
      </c>
      <c r="M139" s="8">
        <f t="shared" si="36"/>
        <v>0</v>
      </c>
      <c r="N139" s="8">
        <f t="shared" si="36"/>
        <v>7743.35</v>
      </c>
      <c r="O139" s="24">
        <f t="shared" si="36"/>
        <v>0</v>
      </c>
      <c r="P139" s="24">
        <f t="shared" si="36"/>
        <v>0</v>
      </c>
      <c r="Q139" s="24" t="s">
        <v>28</v>
      </c>
      <c r="R139" s="24">
        <f t="shared" ref="R139:T139" si="37">SUM(R133:R138)</f>
        <v>3957.71</v>
      </c>
      <c r="S139" s="24">
        <f t="shared" si="37"/>
        <v>0</v>
      </c>
      <c r="T139" s="24">
        <f t="shared" si="37"/>
        <v>0</v>
      </c>
    </row>
    <row r="140" spans="3:20" x14ac:dyDescent="0.3">
      <c r="C140" s="5">
        <v>45200</v>
      </c>
      <c r="D140" s="6" t="s">
        <v>13</v>
      </c>
      <c r="E140" s="12">
        <v>214200</v>
      </c>
      <c r="F140" s="12">
        <v>477400</v>
      </c>
      <c r="G140" s="12">
        <v>477400</v>
      </c>
      <c r="H140" s="8"/>
      <c r="I140" s="8">
        <v>278943.42</v>
      </c>
      <c r="J140" s="8"/>
      <c r="K140" s="8"/>
      <c r="L140" s="8"/>
      <c r="M140" s="8"/>
      <c r="N140" s="8"/>
      <c r="O140" s="24"/>
      <c r="P140" s="24"/>
      <c r="Q140" s="24"/>
      <c r="R140" s="24"/>
      <c r="S140" s="24"/>
      <c r="T140" s="24"/>
    </row>
    <row r="141" spans="3:20" x14ac:dyDescent="0.3">
      <c r="C141" s="9"/>
      <c r="D141" s="6" t="s">
        <v>14</v>
      </c>
      <c r="E141" s="12"/>
      <c r="F141" s="12"/>
      <c r="G141" s="12"/>
      <c r="H141" s="8"/>
      <c r="I141" s="8">
        <v>129313.49999999999</v>
      </c>
      <c r="J141" s="8"/>
      <c r="K141" s="8"/>
      <c r="L141" s="8"/>
      <c r="M141" s="8"/>
      <c r="N141" s="8"/>
      <c r="O141" s="24"/>
      <c r="P141" s="24"/>
      <c r="Q141" s="24"/>
      <c r="R141" s="24"/>
      <c r="S141" s="24"/>
      <c r="T141" s="24"/>
    </row>
    <row r="142" spans="3:20" x14ac:dyDescent="0.3">
      <c r="C142" s="9"/>
      <c r="D142" s="6" t="s">
        <v>15</v>
      </c>
      <c r="E142" s="12">
        <v>154133.33333333334</v>
      </c>
      <c r="F142" s="12">
        <v>46200</v>
      </c>
      <c r="G142" s="12">
        <v>46200</v>
      </c>
      <c r="H142" s="8"/>
      <c r="I142" s="8">
        <v>48745.439999999995</v>
      </c>
      <c r="J142" s="8"/>
      <c r="K142" s="8"/>
      <c r="L142" s="8"/>
      <c r="M142" s="8"/>
      <c r="N142" s="8"/>
      <c r="O142" s="24"/>
      <c r="P142" s="24"/>
      <c r="Q142" s="24"/>
      <c r="R142" s="24"/>
      <c r="S142" s="24"/>
      <c r="T142" s="24"/>
    </row>
    <row r="143" spans="3:20" x14ac:dyDescent="0.3">
      <c r="C143" s="9"/>
      <c r="D143" s="6" t="s">
        <v>16</v>
      </c>
      <c r="E143" s="12"/>
      <c r="F143" s="12"/>
      <c r="G143" s="12"/>
      <c r="H143" s="8"/>
      <c r="I143" s="8">
        <v>0</v>
      </c>
      <c r="J143" s="8"/>
      <c r="K143" s="8"/>
      <c r="L143" s="8"/>
      <c r="M143" s="8"/>
      <c r="N143" s="8"/>
      <c r="O143" s="24"/>
      <c r="P143" s="24"/>
      <c r="Q143" s="24"/>
      <c r="R143" s="24"/>
      <c r="S143" s="24"/>
      <c r="T143" s="24"/>
    </row>
    <row r="144" spans="3:20" x14ac:dyDescent="0.3">
      <c r="C144" s="9"/>
      <c r="D144" s="6" t="s">
        <v>17</v>
      </c>
      <c r="E144" s="12"/>
      <c r="F144" s="12"/>
      <c r="G144" s="12"/>
      <c r="H144" s="8"/>
      <c r="I144" s="8">
        <v>0</v>
      </c>
      <c r="J144" s="8"/>
      <c r="K144" s="8"/>
      <c r="L144" s="8"/>
      <c r="M144" s="8"/>
      <c r="N144" s="8"/>
      <c r="O144" s="24"/>
      <c r="P144" s="24"/>
      <c r="Q144" s="24"/>
      <c r="R144" s="24"/>
      <c r="S144" s="24"/>
      <c r="T144" s="24"/>
    </row>
    <row r="145" spans="3:20" x14ac:dyDescent="0.3">
      <c r="C145" s="9"/>
      <c r="D145" s="6" t="s">
        <v>18</v>
      </c>
      <c r="E145" s="12"/>
      <c r="F145" s="12"/>
      <c r="G145" s="12"/>
      <c r="H145" s="8"/>
      <c r="I145" s="7">
        <v>57689</v>
      </c>
      <c r="J145" s="8"/>
      <c r="K145" s="8"/>
      <c r="L145" s="8"/>
      <c r="M145" s="8"/>
      <c r="N145" s="8"/>
      <c r="O145" s="24"/>
      <c r="P145" s="24"/>
      <c r="Q145" s="24"/>
      <c r="R145" s="24"/>
      <c r="S145" s="24"/>
      <c r="T145" s="24"/>
    </row>
    <row r="146" spans="3:20" x14ac:dyDescent="0.3">
      <c r="C146" s="11"/>
      <c r="D146" s="4" t="s">
        <v>19</v>
      </c>
      <c r="E146" s="12">
        <f t="shared" ref="E146:T146" si="38">SUM(E140:E145)</f>
        <v>368333.33333333337</v>
      </c>
      <c r="F146" s="12">
        <f t="shared" si="38"/>
        <v>523600</v>
      </c>
      <c r="G146" s="12">
        <f t="shared" si="38"/>
        <v>523600</v>
      </c>
      <c r="H146" s="8">
        <f t="shared" si="38"/>
        <v>0</v>
      </c>
      <c r="I146" s="8">
        <f t="shared" si="38"/>
        <v>514691.36</v>
      </c>
      <c r="J146" s="8">
        <f t="shared" si="38"/>
        <v>0</v>
      </c>
      <c r="K146" s="8">
        <f t="shared" si="38"/>
        <v>0</v>
      </c>
      <c r="L146" s="8">
        <f t="shared" si="38"/>
        <v>0</v>
      </c>
      <c r="M146" s="8">
        <f t="shared" si="38"/>
        <v>0</v>
      </c>
      <c r="N146" s="8">
        <f t="shared" si="38"/>
        <v>0</v>
      </c>
      <c r="O146" s="24"/>
      <c r="P146" s="24">
        <f t="shared" si="38"/>
        <v>0</v>
      </c>
      <c r="Q146" s="24"/>
      <c r="R146" s="24">
        <f t="shared" si="38"/>
        <v>0</v>
      </c>
      <c r="S146" s="24"/>
      <c r="T146" s="24">
        <f t="shared" si="38"/>
        <v>0</v>
      </c>
    </row>
    <row r="147" spans="3:20" x14ac:dyDescent="0.3">
      <c r="C147" s="5">
        <v>45231</v>
      </c>
      <c r="D147" s="6" t="s">
        <v>13</v>
      </c>
      <c r="E147" s="12">
        <v>214200</v>
      </c>
      <c r="F147" s="12">
        <v>646800</v>
      </c>
      <c r="G147" s="12">
        <v>646800</v>
      </c>
      <c r="H147" s="8"/>
      <c r="I147" s="8">
        <v>244731.28000000003</v>
      </c>
      <c r="J147" s="8"/>
      <c r="K147" s="8"/>
      <c r="L147" s="8"/>
      <c r="M147" s="8"/>
      <c r="N147" s="8"/>
      <c r="O147" s="24"/>
      <c r="P147" s="24"/>
      <c r="Q147" s="24"/>
      <c r="R147" s="24"/>
      <c r="S147" s="24"/>
      <c r="T147" s="24"/>
    </row>
    <row r="148" spans="3:20" x14ac:dyDescent="0.3">
      <c r="C148" s="9"/>
      <c r="D148" s="6" t="s">
        <v>14</v>
      </c>
      <c r="E148" s="12"/>
      <c r="F148" s="12"/>
      <c r="G148" s="12"/>
      <c r="H148" s="8"/>
      <c r="I148" s="8">
        <v>131782.96</v>
      </c>
      <c r="J148" s="8"/>
      <c r="K148" s="8"/>
      <c r="L148" s="8"/>
      <c r="M148" s="8"/>
      <c r="N148" s="8"/>
      <c r="O148" s="24"/>
      <c r="P148" s="24"/>
      <c r="Q148" s="24"/>
      <c r="R148" s="24"/>
      <c r="S148" s="24"/>
      <c r="T148" s="24"/>
    </row>
    <row r="149" spans="3:20" x14ac:dyDescent="0.3">
      <c r="C149" s="9"/>
      <c r="D149" s="6" t="s">
        <v>15</v>
      </c>
      <c r="E149" s="12">
        <v>154133.33333333334</v>
      </c>
      <c r="F149" s="12">
        <v>0</v>
      </c>
      <c r="G149" s="12">
        <v>0</v>
      </c>
      <c r="H149" s="8"/>
      <c r="I149" s="8">
        <v>20447.86</v>
      </c>
      <c r="J149" s="8"/>
      <c r="K149" s="8"/>
      <c r="L149" s="8"/>
      <c r="M149" s="8"/>
      <c r="N149" s="8"/>
      <c r="O149" s="24"/>
      <c r="P149" s="24"/>
      <c r="Q149" s="24"/>
      <c r="R149" s="24"/>
      <c r="S149" s="24"/>
      <c r="T149" s="24"/>
    </row>
    <row r="150" spans="3:20" x14ac:dyDescent="0.3">
      <c r="C150" s="9"/>
      <c r="D150" s="6" t="s">
        <v>16</v>
      </c>
      <c r="E150" s="12"/>
      <c r="F150" s="12"/>
      <c r="G150" s="12"/>
      <c r="H150" s="8"/>
      <c r="I150" s="8">
        <v>0</v>
      </c>
      <c r="J150" s="8"/>
      <c r="K150" s="8"/>
      <c r="L150" s="8"/>
      <c r="M150" s="8"/>
      <c r="N150" s="8"/>
      <c r="O150" s="24"/>
      <c r="P150" s="24"/>
      <c r="Q150" s="24"/>
      <c r="R150" s="24"/>
      <c r="S150" s="24"/>
      <c r="T150" s="24"/>
    </row>
    <row r="151" spans="3:20" x14ac:dyDescent="0.3">
      <c r="C151" s="9"/>
      <c r="D151" s="6" t="s">
        <v>17</v>
      </c>
      <c r="E151" s="12"/>
      <c r="F151" s="12"/>
      <c r="G151" s="12"/>
      <c r="H151" s="8"/>
      <c r="I151" s="8">
        <v>0</v>
      </c>
      <c r="J151" s="8"/>
      <c r="K151" s="8"/>
      <c r="L151" s="8"/>
      <c r="M151" s="8"/>
      <c r="N151" s="8"/>
      <c r="O151" s="24"/>
      <c r="P151" s="24"/>
      <c r="Q151" s="24"/>
      <c r="R151" s="24"/>
      <c r="S151" s="24"/>
      <c r="T151" s="24"/>
    </row>
    <row r="152" spans="3:20" x14ac:dyDescent="0.3">
      <c r="C152" s="9"/>
      <c r="D152" s="6" t="s">
        <v>18</v>
      </c>
      <c r="E152" s="12"/>
      <c r="F152" s="12"/>
      <c r="G152" s="12"/>
      <c r="H152" s="8"/>
      <c r="I152" s="7">
        <v>57061.05</v>
      </c>
      <c r="J152" s="8"/>
      <c r="K152" s="8"/>
      <c r="L152" s="8"/>
      <c r="M152" s="8"/>
      <c r="N152" s="8"/>
      <c r="O152" s="24"/>
      <c r="P152" s="24"/>
      <c r="Q152" s="24"/>
      <c r="R152" s="24"/>
      <c r="S152" s="24"/>
      <c r="T152" s="24"/>
    </row>
    <row r="153" spans="3:20" x14ac:dyDescent="0.3">
      <c r="C153" s="11"/>
      <c r="D153" s="4" t="s">
        <v>19</v>
      </c>
      <c r="E153" s="12">
        <f t="shared" ref="E153:T153" si="39">SUM(E147:E152)</f>
        <v>368333.33333333337</v>
      </c>
      <c r="F153" s="12">
        <f t="shared" si="39"/>
        <v>646800</v>
      </c>
      <c r="G153" s="12">
        <f t="shared" si="39"/>
        <v>646800</v>
      </c>
      <c r="H153" s="8">
        <f t="shared" si="39"/>
        <v>0</v>
      </c>
      <c r="I153" s="8">
        <f t="shared" si="39"/>
        <v>454023.14999999997</v>
      </c>
      <c r="J153" s="8">
        <f t="shared" si="39"/>
        <v>0</v>
      </c>
      <c r="K153" s="8">
        <f t="shared" si="39"/>
        <v>0</v>
      </c>
      <c r="L153" s="8">
        <f t="shared" si="39"/>
        <v>0</v>
      </c>
      <c r="M153" s="8">
        <f t="shared" si="39"/>
        <v>0</v>
      </c>
      <c r="N153" s="8">
        <f t="shared" si="39"/>
        <v>0</v>
      </c>
      <c r="O153" s="24"/>
      <c r="P153" s="24">
        <f t="shared" si="39"/>
        <v>0</v>
      </c>
      <c r="Q153" s="24"/>
      <c r="R153" s="24">
        <f t="shared" si="39"/>
        <v>0</v>
      </c>
      <c r="S153" s="24"/>
      <c r="T153" s="24">
        <f t="shared" si="39"/>
        <v>0</v>
      </c>
    </row>
    <row r="154" spans="3:20" x14ac:dyDescent="0.3">
      <c r="C154" s="5">
        <v>45261</v>
      </c>
      <c r="D154" s="6" t="s">
        <v>13</v>
      </c>
      <c r="E154" s="12">
        <v>214200</v>
      </c>
      <c r="F154" s="12">
        <v>477400</v>
      </c>
      <c r="G154" s="12">
        <v>477400</v>
      </c>
      <c r="H154" s="8"/>
      <c r="I154" s="8">
        <v>252342.20999999993</v>
      </c>
      <c r="J154" s="8">
        <v>7799.3</v>
      </c>
      <c r="K154" s="8" t="s">
        <v>25</v>
      </c>
      <c r="L154" s="8">
        <v>3978.58</v>
      </c>
      <c r="M154" s="8" t="s">
        <v>26</v>
      </c>
      <c r="N154" s="8">
        <v>3820.72</v>
      </c>
      <c r="O154" s="24"/>
      <c r="P154" s="24"/>
      <c r="Q154" s="24"/>
      <c r="R154" s="24"/>
      <c r="S154" s="24"/>
      <c r="T154" s="24"/>
    </row>
    <row r="155" spans="3:20" x14ac:dyDescent="0.3">
      <c r="C155" s="9"/>
      <c r="D155" s="6" t="s">
        <v>14</v>
      </c>
      <c r="E155" s="12"/>
      <c r="F155" s="12"/>
      <c r="G155" s="12"/>
      <c r="H155" s="8"/>
      <c r="I155" s="8">
        <v>134143.67999999999</v>
      </c>
      <c r="J155" s="8"/>
      <c r="K155" s="8"/>
      <c r="L155" s="8"/>
      <c r="M155" s="8"/>
      <c r="N155" s="8"/>
      <c r="O155" s="24"/>
      <c r="P155" s="24"/>
      <c r="Q155" s="24"/>
      <c r="R155" s="24"/>
      <c r="S155" s="24"/>
      <c r="T155" s="24"/>
    </row>
    <row r="156" spans="3:20" x14ac:dyDescent="0.3">
      <c r="C156" s="9"/>
      <c r="D156" s="6" t="s">
        <v>15</v>
      </c>
      <c r="E156" s="12">
        <v>154133.33333333334</v>
      </c>
      <c r="F156" s="12">
        <v>0</v>
      </c>
      <c r="G156" s="12">
        <v>0</v>
      </c>
      <c r="H156" s="8"/>
      <c r="I156" s="8">
        <v>44111.65</v>
      </c>
      <c r="J156" s="8"/>
      <c r="K156" s="8"/>
      <c r="L156" s="8"/>
      <c r="M156" s="8"/>
      <c r="N156" s="8"/>
      <c r="O156" s="24"/>
      <c r="P156" s="24"/>
      <c r="Q156" s="24"/>
      <c r="R156" s="24"/>
      <c r="S156" s="24"/>
      <c r="T156" s="24"/>
    </row>
    <row r="157" spans="3:20" x14ac:dyDescent="0.3">
      <c r="C157" s="9"/>
      <c r="D157" s="6" t="s">
        <v>16</v>
      </c>
      <c r="E157" s="12"/>
      <c r="F157" s="12"/>
      <c r="G157" s="12"/>
      <c r="H157" s="8"/>
      <c r="I157" s="8">
        <v>0</v>
      </c>
      <c r="J157" s="8"/>
      <c r="K157" s="8"/>
      <c r="L157" s="8"/>
      <c r="M157" s="8"/>
      <c r="N157" s="8"/>
      <c r="O157" s="24"/>
      <c r="P157" s="24"/>
      <c r="Q157" s="24"/>
      <c r="R157" s="24"/>
      <c r="S157" s="24"/>
      <c r="T157" s="24"/>
    </row>
    <row r="158" spans="3:20" x14ac:dyDescent="0.3">
      <c r="C158" s="9"/>
      <c r="D158" s="6" t="s">
        <v>17</v>
      </c>
      <c r="E158" s="12"/>
      <c r="F158" s="12"/>
      <c r="G158" s="12"/>
      <c r="H158" s="8"/>
      <c r="I158" s="8">
        <v>0</v>
      </c>
      <c r="J158" s="8"/>
      <c r="K158" s="8"/>
      <c r="L158" s="8"/>
      <c r="M158" s="8"/>
      <c r="N158" s="8"/>
      <c r="O158" s="24"/>
      <c r="P158" s="24"/>
      <c r="Q158" s="24"/>
      <c r="R158" s="24"/>
      <c r="S158" s="24"/>
      <c r="T158" s="24"/>
    </row>
    <row r="159" spans="3:20" x14ac:dyDescent="0.3">
      <c r="C159" s="9"/>
      <c r="D159" s="6" t="s">
        <v>18</v>
      </c>
      <c r="E159" s="12"/>
      <c r="F159" s="12"/>
      <c r="G159" s="12"/>
      <c r="H159" s="8"/>
      <c r="I159" s="7">
        <v>61778.150000000009</v>
      </c>
      <c r="J159" s="8"/>
      <c r="K159" s="8"/>
      <c r="L159" s="8"/>
      <c r="M159" s="8"/>
      <c r="N159" s="8"/>
      <c r="O159" s="24"/>
      <c r="P159" s="24"/>
      <c r="Q159" s="24"/>
      <c r="R159" s="24"/>
      <c r="S159" s="24"/>
      <c r="T159" s="24"/>
    </row>
    <row r="160" spans="3:20" x14ac:dyDescent="0.3">
      <c r="C160" s="11"/>
      <c r="D160" s="4" t="s">
        <v>19</v>
      </c>
      <c r="E160" s="12">
        <f t="shared" ref="E160:T160" si="40">SUM(E154:E159)</f>
        <v>368333.33333333337</v>
      </c>
      <c r="F160" s="12">
        <f t="shared" si="40"/>
        <v>477400</v>
      </c>
      <c r="G160" s="12">
        <f t="shared" si="40"/>
        <v>477400</v>
      </c>
      <c r="H160" s="8">
        <f t="shared" si="40"/>
        <v>0</v>
      </c>
      <c r="I160" s="8">
        <f t="shared" si="40"/>
        <v>492375.68999999994</v>
      </c>
      <c r="J160" s="8">
        <f t="shared" si="40"/>
        <v>7799.3</v>
      </c>
      <c r="K160" s="8">
        <f t="shared" si="40"/>
        <v>0</v>
      </c>
      <c r="L160" s="8">
        <f t="shared" si="40"/>
        <v>3978.58</v>
      </c>
      <c r="M160" s="8">
        <f t="shared" si="40"/>
        <v>0</v>
      </c>
      <c r="N160" s="8">
        <f t="shared" si="40"/>
        <v>3820.72</v>
      </c>
      <c r="O160" s="24"/>
      <c r="P160" s="24">
        <f t="shared" si="40"/>
        <v>0</v>
      </c>
      <c r="Q160" s="24"/>
      <c r="R160" s="24">
        <f t="shared" si="40"/>
        <v>0</v>
      </c>
      <c r="S160" s="24"/>
      <c r="T160" s="24">
        <f t="shared" si="40"/>
        <v>0</v>
      </c>
    </row>
    <row r="161" spans="3:20" x14ac:dyDescent="0.3">
      <c r="C161" s="5">
        <v>45292</v>
      </c>
      <c r="D161" s="6" t="s">
        <v>13</v>
      </c>
      <c r="E161" s="12">
        <v>239904</v>
      </c>
      <c r="F161" s="12">
        <v>381920</v>
      </c>
      <c r="G161" s="12">
        <v>381920</v>
      </c>
      <c r="H161" s="8"/>
      <c r="I161" s="8">
        <v>260302.60000000006</v>
      </c>
      <c r="J161" s="8"/>
      <c r="K161" s="8"/>
      <c r="L161" s="8"/>
      <c r="M161" s="8"/>
      <c r="N161" s="8"/>
      <c r="O161" s="24"/>
      <c r="P161" s="24"/>
      <c r="Q161" s="24"/>
      <c r="R161" s="24"/>
      <c r="S161" s="24"/>
      <c r="T161" s="24"/>
    </row>
    <row r="162" spans="3:20" x14ac:dyDescent="0.3">
      <c r="C162" s="9"/>
      <c r="D162" s="6" t="s">
        <v>14</v>
      </c>
      <c r="E162" s="12">
        <v>0</v>
      </c>
      <c r="F162" s="12">
        <v>95480</v>
      </c>
      <c r="G162" s="12">
        <v>95480</v>
      </c>
      <c r="H162" s="8"/>
      <c r="I162" s="8">
        <v>118908.61000000002</v>
      </c>
      <c r="J162" s="8"/>
      <c r="K162" s="8"/>
      <c r="L162" s="8"/>
      <c r="M162" s="8"/>
      <c r="N162" s="8"/>
      <c r="O162" s="24"/>
      <c r="P162" s="24"/>
      <c r="Q162" s="24"/>
      <c r="R162" s="24"/>
      <c r="S162" s="24"/>
      <c r="T162" s="24"/>
    </row>
    <row r="163" spans="3:20" x14ac:dyDescent="0.3">
      <c r="C163" s="9"/>
      <c r="D163" s="6" t="s">
        <v>15</v>
      </c>
      <c r="E163" s="12">
        <v>172629.33333333334</v>
      </c>
      <c r="F163" s="12">
        <v>0</v>
      </c>
      <c r="G163" s="12">
        <v>0</v>
      </c>
      <c r="H163" s="8"/>
      <c r="I163" s="8">
        <v>64422.459999999992</v>
      </c>
      <c r="J163" s="8"/>
      <c r="K163" s="8"/>
      <c r="L163" s="8"/>
      <c r="M163" s="8"/>
      <c r="N163" s="8"/>
      <c r="O163" s="24"/>
      <c r="P163" s="24"/>
      <c r="Q163" s="24"/>
      <c r="R163" s="24"/>
      <c r="S163" s="24"/>
      <c r="T163" s="24"/>
    </row>
    <row r="164" spans="3:20" x14ac:dyDescent="0.3">
      <c r="C164" s="9"/>
      <c r="D164" s="6" t="s">
        <v>16</v>
      </c>
      <c r="E164" s="12"/>
      <c r="F164" s="12"/>
      <c r="G164" s="12"/>
      <c r="H164" s="8"/>
      <c r="I164" s="8">
        <v>0</v>
      </c>
      <c r="J164" s="8"/>
      <c r="K164" s="8"/>
      <c r="L164" s="8"/>
      <c r="M164" s="8"/>
      <c r="N164" s="8"/>
      <c r="O164" s="24"/>
      <c r="P164" s="24"/>
      <c r="Q164" s="24"/>
      <c r="R164" s="24"/>
      <c r="S164" s="24"/>
      <c r="T164" s="24"/>
    </row>
    <row r="165" spans="3:20" x14ac:dyDescent="0.3">
      <c r="C165" s="9"/>
      <c r="D165" s="6" t="s">
        <v>17</v>
      </c>
      <c r="E165" s="12"/>
      <c r="F165" s="12"/>
      <c r="G165" s="12"/>
      <c r="H165" s="8"/>
      <c r="I165" s="8">
        <v>0</v>
      </c>
      <c r="J165" s="8"/>
      <c r="K165" s="8"/>
      <c r="L165" s="8"/>
      <c r="M165" s="8"/>
      <c r="N165" s="8"/>
      <c r="O165" s="24"/>
      <c r="P165" s="24"/>
      <c r="Q165" s="24"/>
      <c r="R165" s="24"/>
      <c r="S165" s="24"/>
      <c r="T165" s="24"/>
    </row>
    <row r="166" spans="3:20" x14ac:dyDescent="0.3">
      <c r="C166" s="9"/>
      <c r="D166" s="6" t="s">
        <v>18</v>
      </c>
      <c r="E166" s="12"/>
      <c r="F166" s="12"/>
      <c r="G166" s="12"/>
      <c r="H166" s="8"/>
      <c r="I166" s="7">
        <v>66659.899999999994</v>
      </c>
      <c r="J166" s="8"/>
      <c r="K166" s="8"/>
      <c r="L166" s="8"/>
      <c r="M166" s="8"/>
      <c r="N166" s="8"/>
      <c r="O166" s="24"/>
      <c r="P166" s="24"/>
      <c r="Q166" s="24"/>
      <c r="R166" s="24"/>
      <c r="S166" s="24"/>
      <c r="T166" s="24"/>
    </row>
    <row r="167" spans="3:20" x14ac:dyDescent="0.3">
      <c r="C167" s="11"/>
      <c r="D167" s="4" t="s">
        <v>19</v>
      </c>
      <c r="E167" s="12">
        <f t="shared" ref="E167:T167" si="41">SUM(E161:E166)</f>
        <v>412533.33333333337</v>
      </c>
      <c r="F167" s="12">
        <f t="shared" si="41"/>
        <v>477400</v>
      </c>
      <c r="G167" s="12">
        <f t="shared" si="41"/>
        <v>477400</v>
      </c>
      <c r="H167" s="8">
        <f t="shared" si="41"/>
        <v>0</v>
      </c>
      <c r="I167" s="8">
        <f t="shared" si="41"/>
        <v>510293.57000000007</v>
      </c>
      <c r="J167" s="8">
        <f t="shared" si="41"/>
        <v>0</v>
      </c>
      <c r="K167" s="8">
        <f t="shared" si="41"/>
        <v>0</v>
      </c>
      <c r="L167" s="8">
        <f t="shared" si="41"/>
        <v>0</v>
      </c>
      <c r="M167" s="8">
        <f t="shared" si="41"/>
        <v>0</v>
      </c>
      <c r="N167" s="8">
        <f t="shared" si="41"/>
        <v>0</v>
      </c>
      <c r="O167" s="24"/>
      <c r="P167" s="24">
        <f t="shared" si="41"/>
        <v>0</v>
      </c>
      <c r="Q167" s="24"/>
      <c r="R167" s="24">
        <f t="shared" si="41"/>
        <v>0</v>
      </c>
      <c r="S167" s="24"/>
      <c r="T167" s="24">
        <f t="shared" si="41"/>
        <v>0</v>
      </c>
    </row>
    <row r="168" spans="3:20" x14ac:dyDescent="0.3">
      <c r="C168" s="5">
        <v>45323</v>
      </c>
      <c r="D168" s="6" t="s">
        <v>13</v>
      </c>
      <c r="E168" s="12">
        <v>239904</v>
      </c>
      <c r="F168" s="12">
        <v>446600</v>
      </c>
      <c r="G168" s="12">
        <v>446600</v>
      </c>
      <c r="H168" s="8"/>
      <c r="I168" s="8">
        <v>180714.06</v>
      </c>
      <c r="J168" s="8">
        <v>3692.72</v>
      </c>
      <c r="K168" s="8"/>
      <c r="L168" s="8"/>
      <c r="M168" s="8" t="s">
        <v>26</v>
      </c>
      <c r="N168" s="8">
        <v>3692.72</v>
      </c>
      <c r="O168" s="24"/>
      <c r="P168" s="24"/>
      <c r="Q168" s="24"/>
      <c r="R168" s="24"/>
      <c r="S168" s="24"/>
      <c r="T168" s="24"/>
    </row>
    <row r="169" spans="3:20" x14ac:dyDescent="0.3">
      <c r="C169" s="9"/>
      <c r="D169" s="6" t="s">
        <v>14</v>
      </c>
      <c r="E169" s="12">
        <v>0</v>
      </c>
      <c r="F169" s="12">
        <v>128000</v>
      </c>
      <c r="G169" s="12">
        <v>128000</v>
      </c>
      <c r="H169" s="8"/>
      <c r="I169" s="8">
        <v>155904.87</v>
      </c>
      <c r="J169" s="8"/>
      <c r="K169" s="8"/>
      <c r="L169" s="8"/>
      <c r="M169" s="8"/>
      <c r="N169" s="8"/>
      <c r="O169" s="24"/>
      <c r="P169" s="24"/>
      <c r="Q169" s="24"/>
      <c r="R169" s="24"/>
      <c r="S169" s="24"/>
      <c r="T169" s="24"/>
    </row>
    <row r="170" spans="3:20" x14ac:dyDescent="0.3">
      <c r="C170" s="9"/>
      <c r="D170" s="6" t="s">
        <v>15</v>
      </c>
      <c r="E170" s="12">
        <v>172629.33333333334</v>
      </c>
      <c r="F170" s="12">
        <v>0</v>
      </c>
      <c r="G170" s="12">
        <v>0</v>
      </c>
      <c r="H170" s="8"/>
      <c r="I170" s="8">
        <v>26616.67</v>
      </c>
      <c r="J170" s="8"/>
      <c r="K170" s="8"/>
      <c r="L170" s="8"/>
      <c r="M170" s="8"/>
      <c r="N170" s="8"/>
      <c r="O170" s="24"/>
      <c r="P170" s="24"/>
      <c r="Q170" s="24"/>
      <c r="R170" s="24"/>
      <c r="S170" s="24"/>
      <c r="T170" s="24"/>
    </row>
    <row r="171" spans="3:20" x14ac:dyDescent="0.3">
      <c r="C171" s="9"/>
      <c r="D171" s="6" t="s">
        <v>16</v>
      </c>
      <c r="E171" s="12"/>
      <c r="F171" s="12"/>
      <c r="G171" s="12"/>
      <c r="H171" s="8"/>
      <c r="I171" s="8">
        <v>0</v>
      </c>
      <c r="J171" s="8"/>
      <c r="K171" s="8"/>
      <c r="L171" s="8"/>
      <c r="M171" s="8"/>
      <c r="N171" s="8"/>
      <c r="O171" s="24"/>
      <c r="P171" s="24"/>
      <c r="Q171" s="24"/>
      <c r="R171" s="24"/>
      <c r="S171" s="24"/>
      <c r="T171" s="24"/>
    </row>
    <row r="172" spans="3:20" x14ac:dyDescent="0.3">
      <c r="C172" s="9"/>
      <c r="D172" s="6" t="s">
        <v>17</v>
      </c>
      <c r="E172" s="12"/>
      <c r="F172" s="12"/>
      <c r="G172" s="12"/>
      <c r="H172" s="8"/>
      <c r="I172" s="8">
        <v>0</v>
      </c>
      <c r="J172" s="8"/>
      <c r="K172" s="8"/>
      <c r="L172" s="8"/>
      <c r="M172" s="8"/>
      <c r="N172" s="8"/>
      <c r="O172" s="24"/>
      <c r="P172" s="24"/>
      <c r="Q172" s="24"/>
      <c r="R172" s="24"/>
      <c r="S172" s="24"/>
      <c r="T172" s="24"/>
    </row>
    <row r="173" spans="3:20" x14ac:dyDescent="0.3">
      <c r="C173" s="9"/>
      <c r="D173" s="6" t="s">
        <v>18</v>
      </c>
      <c r="E173" s="12"/>
      <c r="F173" s="12"/>
      <c r="G173" s="12"/>
      <c r="H173" s="8"/>
      <c r="I173" s="7">
        <v>66017.350000000006</v>
      </c>
      <c r="J173" s="8"/>
      <c r="K173" s="8"/>
      <c r="L173" s="8"/>
      <c r="M173" s="8"/>
      <c r="N173" s="8"/>
      <c r="O173" s="24"/>
      <c r="P173" s="24"/>
      <c r="Q173" s="24"/>
      <c r="R173" s="24"/>
      <c r="S173" s="24"/>
      <c r="T173" s="24"/>
    </row>
    <row r="174" spans="3:20" x14ac:dyDescent="0.3">
      <c r="C174" s="11"/>
      <c r="D174" s="4" t="s">
        <v>19</v>
      </c>
      <c r="E174" s="12">
        <f t="shared" ref="E174:T174" si="42">SUM(E168:E173)</f>
        <v>412533.33333333337</v>
      </c>
      <c r="F174" s="12">
        <f t="shared" si="42"/>
        <v>574600</v>
      </c>
      <c r="G174" s="12">
        <f t="shared" si="42"/>
        <v>574600</v>
      </c>
      <c r="H174" s="8">
        <f t="shared" si="42"/>
        <v>0</v>
      </c>
      <c r="I174" s="8">
        <f t="shared" si="42"/>
        <v>429252.94999999995</v>
      </c>
      <c r="J174" s="8">
        <f t="shared" si="42"/>
        <v>3692.72</v>
      </c>
      <c r="K174" s="8">
        <f t="shared" si="42"/>
        <v>0</v>
      </c>
      <c r="L174" s="8">
        <f t="shared" si="42"/>
        <v>0</v>
      </c>
      <c r="M174" s="8">
        <f t="shared" si="42"/>
        <v>0</v>
      </c>
      <c r="N174" s="8">
        <f t="shared" si="42"/>
        <v>3692.72</v>
      </c>
      <c r="O174" s="24"/>
      <c r="P174" s="24">
        <f t="shared" si="42"/>
        <v>0</v>
      </c>
      <c r="Q174" s="24"/>
      <c r="R174" s="24">
        <f t="shared" si="42"/>
        <v>0</v>
      </c>
      <c r="S174" s="24"/>
      <c r="T174" s="24">
        <f t="shared" si="42"/>
        <v>0</v>
      </c>
    </row>
    <row r="175" spans="3:20" x14ac:dyDescent="0.3">
      <c r="C175" s="5">
        <v>45352</v>
      </c>
      <c r="D175" s="6" t="s">
        <v>13</v>
      </c>
      <c r="E175" s="12">
        <v>239904</v>
      </c>
      <c r="F175" s="12">
        <v>381920</v>
      </c>
      <c r="G175" s="12">
        <v>381920</v>
      </c>
      <c r="H175" s="8"/>
      <c r="I175" s="8">
        <v>171651.48</v>
      </c>
      <c r="J175" s="8">
        <v>35071.56</v>
      </c>
      <c r="K175" s="8" t="s">
        <v>25</v>
      </c>
      <c r="L175" s="8">
        <v>15645.05</v>
      </c>
      <c r="M175" s="8" t="s">
        <v>26</v>
      </c>
      <c r="N175" s="8">
        <v>19426.509999999998</v>
      </c>
      <c r="O175" s="24"/>
      <c r="P175" s="24"/>
      <c r="Q175" s="24"/>
      <c r="R175" s="24"/>
      <c r="S175" s="24"/>
      <c r="T175" s="24"/>
    </row>
    <row r="176" spans="3:20" x14ac:dyDescent="0.3">
      <c r="C176" s="9"/>
      <c r="D176" s="6" t="s">
        <v>14</v>
      </c>
      <c r="E176" s="12">
        <v>0</v>
      </c>
      <c r="F176" s="12">
        <v>128000</v>
      </c>
      <c r="G176" s="12">
        <v>128000</v>
      </c>
      <c r="H176" s="8"/>
      <c r="I176" s="8">
        <v>85213.599999999991</v>
      </c>
      <c r="J176" s="8"/>
      <c r="K176" s="8"/>
      <c r="L176" s="8"/>
      <c r="M176" s="8"/>
      <c r="N176" s="8"/>
      <c r="O176" s="24"/>
      <c r="P176" s="24"/>
      <c r="Q176" s="24"/>
      <c r="R176" s="24"/>
      <c r="S176" s="24"/>
      <c r="T176" s="24"/>
    </row>
    <row r="177" spans="3:20" x14ac:dyDescent="0.3">
      <c r="C177" s="9"/>
      <c r="D177" s="6" t="s">
        <v>15</v>
      </c>
      <c r="E177" s="12">
        <v>172629.33333333334</v>
      </c>
      <c r="F177" s="12">
        <v>0</v>
      </c>
      <c r="G177" s="12">
        <v>0</v>
      </c>
      <c r="H177" s="26"/>
      <c r="I177" s="8">
        <v>16029.79</v>
      </c>
      <c r="J177" s="8"/>
      <c r="K177" s="8"/>
      <c r="L177" s="8"/>
      <c r="M177" s="8"/>
      <c r="N177" s="8"/>
      <c r="O177" s="24"/>
      <c r="P177" s="24"/>
      <c r="Q177" s="24"/>
      <c r="R177" s="24"/>
      <c r="S177" s="24"/>
      <c r="T177" s="24"/>
    </row>
    <row r="178" spans="3:20" x14ac:dyDescent="0.3">
      <c r="C178" s="9"/>
      <c r="D178" s="6" t="s">
        <v>16</v>
      </c>
      <c r="E178" s="12"/>
      <c r="F178" s="12"/>
      <c r="G178" s="12"/>
      <c r="H178" s="8"/>
      <c r="I178" s="8">
        <v>0</v>
      </c>
      <c r="J178" s="8"/>
      <c r="K178" s="8"/>
      <c r="L178" s="8"/>
      <c r="M178" s="8"/>
      <c r="N178" s="8"/>
      <c r="O178" s="24"/>
      <c r="P178" s="24"/>
      <c r="Q178" s="24"/>
      <c r="R178" s="24"/>
      <c r="S178" s="24"/>
      <c r="T178" s="24"/>
    </row>
    <row r="179" spans="3:20" x14ac:dyDescent="0.3">
      <c r="C179" s="9"/>
      <c r="D179" s="6" t="s">
        <v>17</v>
      </c>
      <c r="E179" s="12"/>
      <c r="F179" s="12"/>
      <c r="G179" s="12"/>
      <c r="H179" s="8"/>
      <c r="I179" s="8">
        <v>0</v>
      </c>
      <c r="J179" s="8"/>
      <c r="K179" s="8"/>
      <c r="L179" s="8"/>
      <c r="M179" s="8"/>
      <c r="N179" s="8"/>
      <c r="O179" s="24"/>
      <c r="P179" s="24"/>
      <c r="Q179" s="24"/>
      <c r="R179" s="24"/>
      <c r="S179" s="24"/>
      <c r="T179" s="24"/>
    </row>
    <row r="180" spans="3:20" x14ac:dyDescent="0.3">
      <c r="C180" s="9"/>
      <c r="D180" s="6" t="s">
        <v>18</v>
      </c>
      <c r="E180" s="12"/>
      <c r="F180" s="12"/>
      <c r="G180" s="12"/>
      <c r="H180" s="8"/>
      <c r="I180" s="7">
        <v>58099.250000000007</v>
      </c>
      <c r="J180" s="8"/>
      <c r="K180" s="8"/>
      <c r="L180" s="8"/>
      <c r="M180" s="8"/>
      <c r="N180" s="8"/>
      <c r="O180" s="24"/>
      <c r="P180" s="24"/>
      <c r="Q180" s="24"/>
      <c r="R180" s="24"/>
      <c r="S180" s="24"/>
      <c r="T180" s="24"/>
    </row>
    <row r="181" spans="3:20" x14ac:dyDescent="0.3">
      <c r="C181" s="11"/>
      <c r="D181" s="4" t="s">
        <v>19</v>
      </c>
      <c r="E181" s="12">
        <f t="shared" ref="E181:T181" si="43">SUM(E175:E180)</f>
        <v>412533.33333333337</v>
      </c>
      <c r="F181" s="12">
        <f t="shared" si="43"/>
        <v>509920</v>
      </c>
      <c r="G181" s="12">
        <f t="shared" si="43"/>
        <v>509920</v>
      </c>
      <c r="H181" s="8">
        <f t="shared" si="43"/>
        <v>0</v>
      </c>
      <c r="I181" s="8">
        <f t="shared" si="43"/>
        <v>330994.12</v>
      </c>
      <c r="J181" s="8">
        <f t="shared" si="43"/>
        <v>35071.56</v>
      </c>
      <c r="K181" s="8">
        <f t="shared" si="43"/>
        <v>0</v>
      </c>
      <c r="L181" s="8">
        <f t="shared" si="43"/>
        <v>15645.05</v>
      </c>
      <c r="M181" s="8">
        <f t="shared" si="43"/>
        <v>0</v>
      </c>
      <c r="N181" s="8">
        <f t="shared" si="43"/>
        <v>19426.509999999998</v>
      </c>
      <c r="O181" s="24"/>
      <c r="P181" s="24">
        <f t="shared" si="43"/>
        <v>0</v>
      </c>
      <c r="Q181" s="24"/>
      <c r="R181" s="24">
        <f t="shared" si="43"/>
        <v>0</v>
      </c>
      <c r="S181" s="24"/>
      <c r="T181" s="24">
        <f t="shared" si="43"/>
        <v>0</v>
      </c>
    </row>
    <row r="182" spans="3:20" x14ac:dyDescent="0.3">
      <c r="C182" s="13" t="s">
        <v>20</v>
      </c>
      <c r="D182" s="4" t="s">
        <v>13</v>
      </c>
      <c r="E182" s="14">
        <f>E98+E105+E112+E119+E126+E133+E140+E147+E154+E161+E168+E175</f>
        <v>2570400</v>
      </c>
      <c r="F182" s="14">
        <f t="shared" ref="F182:J187" si="44">F98+F105+F112+F119+F126+F133+F140+F147+F154+F161+F168+F175</f>
        <v>5905840</v>
      </c>
      <c r="G182" s="14">
        <f t="shared" si="44"/>
        <v>5905840</v>
      </c>
      <c r="H182" s="14">
        <f t="shared" si="44"/>
        <v>0</v>
      </c>
      <c r="I182" s="14">
        <f t="shared" si="44"/>
        <v>3286897.07</v>
      </c>
      <c r="J182" s="14">
        <f t="shared" si="44"/>
        <v>156971.91</v>
      </c>
      <c r="K182" s="15"/>
      <c r="L182" s="14">
        <f t="shared" ref="L182:T187" si="45">L98+L105+L112+L119+L126+L133+L140+L147+L154+L161+L168+L175</f>
        <v>74995.299999999988</v>
      </c>
      <c r="M182" s="15"/>
      <c r="N182" s="14">
        <f t="shared" si="45"/>
        <v>74150.03</v>
      </c>
      <c r="O182" s="24"/>
      <c r="P182" s="14">
        <f t="shared" si="45"/>
        <v>0</v>
      </c>
      <c r="Q182" s="24"/>
      <c r="R182" s="14">
        <f t="shared" si="45"/>
        <v>3957.71</v>
      </c>
      <c r="S182" s="24"/>
      <c r="T182" s="14">
        <f t="shared" si="45"/>
        <v>3868.87</v>
      </c>
    </row>
    <row r="183" spans="3:20" x14ac:dyDescent="0.3">
      <c r="C183" s="16"/>
      <c r="D183" s="4" t="s">
        <v>14</v>
      </c>
      <c r="E183" s="14">
        <f t="shared" ref="E183:I187" si="46">E99+E106+E113+E120+E127+E134+E141+E148+E155+E162+E169+E176</f>
        <v>0</v>
      </c>
      <c r="F183" s="14">
        <f t="shared" si="46"/>
        <v>571880</v>
      </c>
      <c r="G183" s="14">
        <f t="shared" si="46"/>
        <v>571880</v>
      </c>
      <c r="H183" s="14">
        <f t="shared" si="46"/>
        <v>0</v>
      </c>
      <c r="I183" s="14">
        <f t="shared" si="46"/>
        <v>1114726.8500000001</v>
      </c>
      <c r="J183" s="14">
        <f t="shared" si="44"/>
        <v>0</v>
      </c>
      <c r="K183" s="15"/>
      <c r="L183" s="14">
        <f t="shared" si="45"/>
        <v>0</v>
      </c>
      <c r="M183" s="15"/>
      <c r="N183" s="14">
        <f t="shared" si="45"/>
        <v>0</v>
      </c>
      <c r="O183" s="24"/>
      <c r="P183" s="14">
        <f t="shared" si="45"/>
        <v>0</v>
      </c>
      <c r="Q183" s="24"/>
      <c r="R183" s="14">
        <f t="shared" si="45"/>
        <v>0</v>
      </c>
      <c r="S183" s="24"/>
      <c r="T183" s="14">
        <f t="shared" si="45"/>
        <v>0</v>
      </c>
    </row>
    <row r="184" spans="3:20" x14ac:dyDescent="0.3">
      <c r="C184" s="16"/>
      <c r="D184" s="4" t="s">
        <v>15</v>
      </c>
      <c r="E184" s="14">
        <f t="shared" si="46"/>
        <v>1849599.9999999998</v>
      </c>
      <c r="F184" s="14">
        <f t="shared" si="46"/>
        <v>234080</v>
      </c>
      <c r="G184" s="14">
        <f t="shared" si="46"/>
        <v>234080</v>
      </c>
      <c r="H184" s="14">
        <f t="shared" si="46"/>
        <v>0</v>
      </c>
      <c r="I184" s="14">
        <f t="shared" si="46"/>
        <v>304340.07999999996</v>
      </c>
      <c r="J184" s="14">
        <f t="shared" si="44"/>
        <v>11584.35</v>
      </c>
      <c r="K184" s="15"/>
      <c r="L184" s="14">
        <f t="shared" si="45"/>
        <v>3994.44</v>
      </c>
      <c r="M184" s="15"/>
      <c r="N184" s="14">
        <f t="shared" si="45"/>
        <v>0</v>
      </c>
      <c r="O184" s="24"/>
      <c r="P184" s="14">
        <f t="shared" si="45"/>
        <v>3713.81</v>
      </c>
      <c r="Q184" s="24"/>
      <c r="R184" s="14">
        <f t="shared" si="45"/>
        <v>3876.1</v>
      </c>
      <c r="S184" s="24"/>
      <c r="T184" s="14">
        <f t="shared" si="45"/>
        <v>0</v>
      </c>
    </row>
    <row r="185" spans="3:20" x14ac:dyDescent="0.3">
      <c r="C185" s="16"/>
      <c r="D185" s="4" t="s">
        <v>16</v>
      </c>
      <c r="E185" s="14">
        <f t="shared" si="46"/>
        <v>0</v>
      </c>
      <c r="F185" s="14">
        <f t="shared" si="46"/>
        <v>0</v>
      </c>
      <c r="G185" s="14">
        <f t="shared" si="46"/>
        <v>0</v>
      </c>
      <c r="H185" s="14">
        <f t="shared" si="46"/>
        <v>0</v>
      </c>
      <c r="I185" s="14">
        <f t="shared" si="46"/>
        <v>0</v>
      </c>
      <c r="J185" s="14">
        <f t="shared" si="44"/>
        <v>0</v>
      </c>
      <c r="K185" s="15"/>
      <c r="L185" s="14">
        <f t="shared" si="45"/>
        <v>0</v>
      </c>
      <c r="M185" s="15"/>
      <c r="N185" s="14">
        <f t="shared" si="45"/>
        <v>0</v>
      </c>
      <c r="O185" s="24"/>
      <c r="P185" s="14">
        <f t="shared" si="45"/>
        <v>0</v>
      </c>
      <c r="Q185" s="24"/>
      <c r="R185" s="14">
        <f t="shared" si="45"/>
        <v>0</v>
      </c>
      <c r="S185" s="24"/>
      <c r="T185" s="14">
        <f t="shared" si="45"/>
        <v>0</v>
      </c>
    </row>
    <row r="186" spans="3:20" x14ac:dyDescent="0.3">
      <c r="C186" s="16"/>
      <c r="D186" s="4" t="s">
        <v>17</v>
      </c>
      <c r="E186" s="14">
        <f t="shared" si="46"/>
        <v>0</v>
      </c>
      <c r="F186" s="14">
        <f t="shared" si="46"/>
        <v>0</v>
      </c>
      <c r="G186" s="14">
        <f t="shared" si="46"/>
        <v>0</v>
      </c>
      <c r="H186" s="14">
        <f t="shared" si="46"/>
        <v>0</v>
      </c>
      <c r="I186" s="14">
        <f t="shared" si="46"/>
        <v>362195.25</v>
      </c>
      <c r="J186" s="14">
        <f t="shared" si="44"/>
        <v>0</v>
      </c>
      <c r="K186" s="15"/>
      <c r="L186" s="14">
        <f t="shared" si="45"/>
        <v>0</v>
      </c>
      <c r="M186" s="15"/>
      <c r="N186" s="14">
        <f t="shared" si="45"/>
        <v>0</v>
      </c>
      <c r="O186" s="24"/>
      <c r="P186" s="14">
        <f t="shared" si="45"/>
        <v>0</v>
      </c>
      <c r="Q186" s="24"/>
      <c r="R186" s="14">
        <f t="shared" si="45"/>
        <v>0</v>
      </c>
      <c r="S186" s="24"/>
      <c r="T186" s="14">
        <f t="shared" si="45"/>
        <v>0</v>
      </c>
    </row>
    <row r="187" spans="3:20" x14ac:dyDescent="0.3">
      <c r="C187" s="16"/>
      <c r="D187" s="4" t="s">
        <v>18</v>
      </c>
      <c r="E187" s="14">
        <f t="shared" si="46"/>
        <v>0</v>
      </c>
      <c r="F187" s="14">
        <f t="shared" si="46"/>
        <v>0</v>
      </c>
      <c r="G187" s="14">
        <f t="shared" si="46"/>
        <v>0</v>
      </c>
      <c r="H187" s="14">
        <f t="shared" si="46"/>
        <v>0</v>
      </c>
      <c r="I187" s="14">
        <f t="shared" si="46"/>
        <v>398518.9</v>
      </c>
      <c r="J187" s="14">
        <f t="shared" si="44"/>
        <v>0</v>
      </c>
      <c r="K187" s="15"/>
      <c r="L187" s="14">
        <f t="shared" si="45"/>
        <v>0</v>
      </c>
      <c r="M187" s="15"/>
      <c r="N187" s="14">
        <f t="shared" si="45"/>
        <v>0</v>
      </c>
      <c r="O187" s="24"/>
      <c r="P187" s="14">
        <f t="shared" si="45"/>
        <v>0</v>
      </c>
      <c r="Q187" s="24"/>
      <c r="R187" s="14">
        <f t="shared" si="45"/>
        <v>0</v>
      </c>
      <c r="S187" s="24"/>
      <c r="T187" s="14">
        <f t="shared" si="45"/>
        <v>0</v>
      </c>
    </row>
    <row r="188" spans="3:20" x14ac:dyDescent="0.3">
      <c r="C188" s="17"/>
      <c r="D188" s="4" t="s">
        <v>19</v>
      </c>
      <c r="E188" s="15">
        <f t="shared" ref="E188:I188" si="47">SUM(E182:E187)</f>
        <v>4420000</v>
      </c>
      <c r="F188" s="15">
        <f t="shared" si="47"/>
        <v>6711800</v>
      </c>
      <c r="G188" s="15">
        <f t="shared" si="47"/>
        <v>6711800</v>
      </c>
      <c r="H188" s="15">
        <f t="shared" si="47"/>
        <v>0</v>
      </c>
      <c r="I188" s="18">
        <f t="shared" si="47"/>
        <v>5466678.1500000004</v>
      </c>
      <c r="J188" s="15">
        <f t="shared" ref="J188:T188" si="48">SUM(J182:J187)</f>
        <v>168556.26</v>
      </c>
      <c r="K188" s="15">
        <f t="shared" si="48"/>
        <v>0</v>
      </c>
      <c r="L188" s="15">
        <f t="shared" si="48"/>
        <v>78989.739999999991</v>
      </c>
      <c r="M188" s="15">
        <f t="shared" si="48"/>
        <v>0</v>
      </c>
      <c r="N188" s="15">
        <f t="shared" si="48"/>
        <v>74150.03</v>
      </c>
      <c r="O188" s="24"/>
      <c r="P188" s="15">
        <f t="shared" si="48"/>
        <v>3713.81</v>
      </c>
      <c r="Q188" s="24"/>
      <c r="R188" s="15">
        <f t="shared" si="48"/>
        <v>7833.8099999999995</v>
      </c>
      <c r="S188" s="24"/>
      <c r="T188" s="15">
        <f t="shared" si="48"/>
        <v>3868.87</v>
      </c>
    </row>
    <row r="189" spans="3:20" x14ac:dyDescent="0.3">
      <c r="C189" s="5">
        <v>45383</v>
      </c>
      <c r="D189" s="6" t="s">
        <v>13</v>
      </c>
      <c r="E189" s="12">
        <v>389066.66666666669</v>
      </c>
      <c r="F189" s="12">
        <v>462000</v>
      </c>
      <c r="G189" s="12">
        <v>462000</v>
      </c>
      <c r="H189" s="8"/>
      <c r="I189" s="8">
        <v>145582.18000000002</v>
      </c>
      <c r="J189" s="8">
        <v>15790.1</v>
      </c>
      <c r="K189" s="8" t="s">
        <v>25</v>
      </c>
      <c r="L189" s="8">
        <v>12081.7</v>
      </c>
      <c r="M189" s="8" t="s">
        <v>26</v>
      </c>
      <c r="N189" s="8">
        <v>3708.4</v>
      </c>
      <c r="O189" s="24"/>
      <c r="P189" s="24"/>
      <c r="Q189" s="24"/>
      <c r="R189" s="24"/>
      <c r="S189" s="24"/>
      <c r="T189" s="24"/>
    </row>
    <row r="190" spans="3:20" x14ac:dyDescent="0.3">
      <c r="C190" s="9"/>
      <c r="D190" s="6" t="s">
        <v>14</v>
      </c>
      <c r="E190" s="12">
        <v>0</v>
      </c>
      <c r="F190" s="12">
        <v>128000</v>
      </c>
      <c r="G190" s="12">
        <v>128000</v>
      </c>
      <c r="H190" s="8"/>
      <c r="I190" s="8">
        <v>191300.75000000003</v>
      </c>
      <c r="J190" s="8"/>
      <c r="K190" s="8"/>
      <c r="L190" s="8"/>
      <c r="M190" s="8"/>
      <c r="N190" s="8"/>
      <c r="O190" s="24"/>
      <c r="P190" s="24"/>
      <c r="Q190" s="24"/>
      <c r="R190" s="24"/>
      <c r="S190" s="24"/>
      <c r="T190" s="24"/>
    </row>
    <row r="191" spans="3:20" x14ac:dyDescent="0.3">
      <c r="C191" s="9"/>
      <c r="D191" s="6" t="s">
        <v>15</v>
      </c>
      <c r="E191" s="12">
        <v>154133.33333333334</v>
      </c>
      <c r="F191" s="12">
        <v>0</v>
      </c>
      <c r="G191" s="12">
        <v>0</v>
      </c>
      <c r="H191" s="8"/>
      <c r="I191" s="8">
        <v>66034.989999999991</v>
      </c>
      <c r="J191" s="8"/>
      <c r="K191" s="8"/>
      <c r="L191" s="8"/>
      <c r="M191" s="8"/>
      <c r="N191" s="8"/>
      <c r="O191" s="24"/>
      <c r="P191" s="24"/>
      <c r="Q191" s="24"/>
      <c r="R191" s="24"/>
      <c r="S191" s="24"/>
      <c r="T191" s="24"/>
    </row>
    <row r="192" spans="3:20" x14ac:dyDescent="0.3">
      <c r="C192" s="9"/>
      <c r="D192" s="6" t="s">
        <v>16</v>
      </c>
      <c r="E192" s="12"/>
      <c r="F192" s="12"/>
      <c r="G192" s="12"/>
      <c r="H192" s="8"/>
      <c r="I192" s="8">
        <v>0</v>
      </c>
      <c r="J192" s="8"/>
      <c r="K192" s="8"/>
      <c r="L192" s="8"/>
      <c r="M192" s="8"/>
      <c r="N192" s="8"/>
      <c r="O192" s="24"/>
      <c r="P192" s="24"/>
      <c r="Q192" s="24"/>
      <c r="R192" s="24"/>
      <c r="S192" s="24"/>
      <c r="T192" s="24"/>
    </row>
    <row r="193" spans="3:20" x14ac:dyDescent="0.3">
      <c r="C193" s="9"/>
      <c r="D193" s="6" t="s">
        <v>17</v>
      </c>
      <c r="E193" s="12"/>
      <c r="F193" s="12"/>
      <c r="G193" s="12"/>
      <c r="H193" s="8"/>
      <c r="I193" s="8">
        <v>0</v>
      </c>
      <c r="J193" s="8"/>
      <c r="K193" s="8"/>
      <c r="L193" s="8"/>
      <c r="M193" s="8"/>
      <c r="N193" s="8"/>
      <c r="O193" s="24"/>
      <c r="P193" s="24"/>
      <c r="Q193" s="24"/>
      <c r="R193" s="24"/>
      <c r="S193" s="24"/>
      <c r="T193" s="24"/>
    </row>
    <row r="194" spans="3:20" x14ac:dyDescent="0.3">
      <c r="C194" s="9"/>
      <c r="D194" s="6" t="s">
        <v>18</v>
      </c>
      <c r="E194" s="12"/>
      <c r="F194" s="12"/>
      <c r="G194" s="12"/>
      <c r="H194" s="8"/>
      <c r="I194" s="7">
        <v>34964.200000000004</v>
      </c>
      <c r="J194" s="8"/>
      <c r="K194" s="8"/>
      <c r="L194" s="8"/>
      <c r="M194" s="8"/>
      <c r="N194" s="8"/>
      <c r="O194" s="24"/>
      <c r="P194" s="24"/>
      <c r="Q194" s="24"/>
      <c r="R194" s="24"/>
      <c r="S194" s="24"/>
      <c r="T194" s="24"/>
    </row>
    <row r="195" spans="3:20" x14ac:dyDescent="0.3">
      <c r="C195" s="11"/>
      <c r="D195" s="4" t="s">
        <v>19</v>
      </c>
      <c r="E195" s="12">
        <f t="shared" ref="E195:T195" si="49">SUM(E189:E194)</f>
        <v>543200</v>
      </c>
      <c r="F195" s="12">
        <f t="shared" si="49"/>
        <v>590000</v>
      </c>
      <c r="G195" s="12">
        <f t="shared" si="49"/>
        <v>590000</v>
      </c>
      <c r="H195" s="8">
        <f t="shared" si="49"/>
        <v>0</v>
      </c>
      <c r="I195" s="8">
        <f t="shared" si="49"/>
        <v>437882.12000000005</v>
      </c>
      <c r="J195" s="8">
        <f t="shared" si="49"/>
        <v>15790.1</v>
      </c>
      <c r="K195" s="8">
        <f t="shared" si="49"/>
        <v>0</v>
      </c>
      <c r="L195" s="8">
        <f t="shared" si="49"/>
        <v>12081.7</v>
      </c>
      <c r="M195" s="8">
        <f t="shared" si="49"/>
        <v>0</v>
      </c>
      <c r="N195" s="8">
        <f t="shared" si="49"/>
        <v>3708.4</v>
      </c>
      <c r="O195" s="24"/>
      <c r="P195" s="24">
        <f t="shared" si="49"/>
        <v>0</v>
      </c>
      <c r="Q195" s="24"/>
      <c r="R195" s="24">
        <f t="shared" si="49"/>
        <v>0</v>
      </c>
      <c r="S195" s="24"/>
      <c r="T195" s="24">
        <f t="shared" si="49"/>
        <v>0</v>
      </c>
    </row>
    <row r="196" spans="3:20" x14ac:dyDescent="0.3">
      <c r="C196" s="5">
        <v>45413</v>
      </c>
      <c r="D196" s="6" t="s">
        <v>13</v>
      </c>
      <c r="E196" s="12">
        <v>389066.66666666669</v>
      </c>
      <c r="F196" s="12">
        <v>477400</v>
      </c>
      <c r="G196" s="12">
        <v>477400</v>
      </c>
      <c r="H196" s="8"/>
      <c r="I196" s="8">
        <v>197169.42000000004</v>
      </c>
      <c r="J196" s="8">
        <v>7560.01</v>
      </c>
      <c r="K196" s="8" t="s">
        <v>25</v>
      </c>
      <c r="L196" s="8">
        <v>3732.02</v>
      </c>
      <c r="M196" s="8" t="s">
        <v>26</v>
      </c>
      <c r="N196" s="8">
        <v>3827.99</v>
      </c>
      <c r="O196" s="24"/>
      <c r="P196" s="24"/>
      <c r="Q196" s="24"/>
      <c r="R196" s="24"/>
      <c r="S196" s="24"/>
      <c r="T196" s="24"/>
    </row>
    <row r="197" spans="3:20" x14ac:dyDescent="0.3">
      <c r="C197" s="9"/>
      <c r="D197" s="6" t="s">
        <v>14</v>
      </c>
      <c r="E197" s="12">
        <v>0</v>
      </c>
      <c r="F197" s="12">
        <v>128000</v>
      </c>
      <c r="G197" s="12">
        <v>128000</v>
      </c>
      <c r="H197" s="26"/>
      <c r="I197" s="8">
        <v>105458.67</v>
      </c>
      <c r="J197" s="8"/>
      <c r="K197" s="8"/>
      <c r="L197" s="8"/>
      <c r="M197" s="8"/>
      <c r="N197" s="8"/>
      <c r="O197" s="24"/>
      <c r="P197" s="24"/>
      <c r="Q197" s="24"/>
      <c r="R197" s="24"/>
      <c r="S197" s="24"/>
      <c r="T197" s="24"/>
    </row>
    <row r="198" spans="3:20" x14ac:dyDescent="0.3">
      <c r="C198" s="9"/>
      <c r="D198" s="6" t="s">
        <v>15</v>
      </c>
      <c r="E198" s="12">
        <v>154133.33333333334</v>
      </c>
      <c r="F198" s="12">
        <v>0</v>
      </c>
      <c r="G198" s="12">
        <v>0</v>
      </c>
      <c r="H198" s="8"/>
      <c r="I198" s="8">
        <v>47668.700000000004</v>
      </c>
      <c r="J198" s="8"/>
      <c r="K198" s="8"/>
      <c r="L198" s="8"/>
      <c r="M198" s="8"/>
      <c r="N198" s="8"/>
      <c r="O198" s="24"/>
      <c r="P198" s="24"/>
      <c r="Q198" s="24"/>
      <c r="R198" s="24"/>
      <c r="S198" s="24"/>
      <c r="T198" s="24"/>
    </row>
    <row r="199" spans="3:20" x14ac:dyDescent="0.3">
      <c r="C199" s="9"/>
      <c r="D199" s="6" t="s">
        <v>16</v>
      </c>
      <c r="E199" s="12"/>
      <c r="F199" s="12"/>
      <c r="G199" s="12"/>
      <c r="H199" s="8"/>
      <c r="I199" s="8">
        <v>0</v>
      </c>
      <c r="J199" s="8"/>
      <c r="K199" s="8"/>
      <c r="L199" s="8"/>
      <c r="M199" s="8"/>
      <c r="N199" s="8"/>
      <c r="O199" s="24"/>
      <c r="P199" s="24"/>
      <c r="Q199" s="24"/>
      <c r="R199" s="24"/>
      <c r="S199" s="24"/>
      <c r="T199" s="24"/>
    </row>
    <row r="200" spans="3:20" x14ac:dyDescent="0.3">
      <c r="C200" s="9"/>
      <c r="D200" s="6" t="s">
        <v>17</v>
      </c>
      <c r="E200" s="12"/>
      <c r="F200" s="12"/>
      <c r="G200" s="12"/>
      <c r="H200" s="8"/>
      <c r="I200" s="8">
        <v>0</v>
      </c>
      <c r="J200" s="8"/>
      <c r="K200" s="8"/>
      <c r="L200" s="8"/>
      <c r="M200" s="8"/>
      <c r="N200" s="8"/>
      <c r="O200" s="24"/>
      <c r="P200" s="24"/>
      <c r="Q200" s="24"/>
      <c r="R200" s="24"/>
      <c r="S200" s="24"/>
      <c r="T200" s="24"/>
    </row>
    <row r="201" spans="3:20" x14ac:dyDescent="0.3">
      <c r="C201" s="9"/>
      <c r="D201" s="6" t="s">
        <v>18</v>
      </c>
      <c r="E201" s="12"/>
      <c r="F201" s="12"/>
      <c r="G201" s="12"/>
      <c r="H201" s="8"/>
      <c r="I201" s="19">
        <v>124221.50000000001</v>
      </c>
      <c r="J201" s="8"/>
      <c r="K201" s="8"/>
      <c r="L201" s="8"/>
      <c r="M201" s="8"/>
      <c r="N201" s="8"/>
      <c r="O201" s="24"/>
      <c r="P201" s="24"/>
      <c r="Q201" s="24"/>
      <c r="R201" s="24"/>
      <c r="S201" s="24"/>
      <c r="T201" s="24"/>
    </row>
    <row r="202" spans="3:20" x14ac:dyDescent="0.3">
      <c r="C202" s="11"/>
      <c r="D202" s="4" t="s">
        <v>19</v>
      </c>
      <c r="E202" s="12">
        <f t="shared" ref="E202:T202" si="50">SUM(E196:E201)</f>
        <v>543200</v>
      </c>
      <c r="F202" s="12">
        <f t="shared" si="50"/>
        <v>605400</v>
      </c>
      <c r="G202" s="12">
        <f t="shared" si="50"/>
        <v>605400</v>
      </c>
      <c r="H202" s="8">
        <f t="shared" si="50"/>
        <v>0</v>
      </c>
      <c r="I202" s="8">
        <f t="shared" si="50"/>
        <v>474518.29000000004</v>
      </c>
      <c r="J202" s="8">
        <f t="shared" si="50"/>
        <v>7560.01</v>
      </c>
      <c r="K202" s="8">
        <f t="shared" si="50"/>
        <v>0</v>
      </c>
      <c r="L202" s="8">
        <f t="shared" si="50"/>
        <v>3732.02</v>
      </c>
      <c r="M202" s="8">
        <f t="shared" si="50"/>
        <v>0</v>
      </c>
      <c r="N202" s="8">
        <f t="shared" si="50"/>
        <v>3827.99</v>
      </c>
      <c r="O202" s="24"/>
      <c r="P202" s="24">
        <f t="shared" si="50"/>
        <v>0</v>
      </c>
      <c r="Q202" s="24"/>
      <c r="R202" s="24">
        <f t="shared" si="50"/>
        <v>0</v>
      </c>
      <c r="S202" s="24"/>
      <c r="T202" s="24">
        <f t="shared" si="50"/>
        <v>0</v>
      </c>
    </row>
    <row r="203" spans="3:20" x14ac:dyDescent="0.3">
      <c r="C203" s="5">
        <v>45444</v>
      </c>
      <c r="D203" s="6" t="s">
        <v>13</v>
      </c>
      <c r="E203" s="12">
        <v>389066.66666666669</v>
      </c>
      <c r="F203" s="12">
        <v>462000</v>
      </c>
      <c r="G203" s="12">
        <v>462000</v>
      </c>
      <c r="H203" s="8"/>
      <c r="I203" s="8">
        <v>205876.70999999996</v>
      </c>
      <c r="J203" s="8">
        <v>4088.48</v>
      </c>
      <c r="K203" s="8" t="s">
        <v>25</v>
      </c>
      <c r="L203" s="8">
        <v>4088.48</v>
      </c>
      <c r="M203" s="8"/>
      <c r="N203" s="8"/>
      <c r="O203" s="24"/>
      <c r="P203" s="24"/>
      <c r="Q203" s="24"/>
      <c r="R203" s="24"/>
      <c r="S203" s="24"/>
      <c r="T203" s="24"/>
    </row>
    <row r="204" spans="3:20" x14ac:dyDescent="0.3">
      <c r="C204" s="9"/>
      <c r="D204" s="6" t="s">
        <v>14</v>
      </c>
      <c r="E204" s="12">
        <v>0</v>
      </c>
      <c r="F204" s="12">
        <v>83200</v>
      </c>
      <c r="G204" s="12">
        <v>83200</v>
      </c>
      <c r="H204" s="26"/>
      <c r="I204" s="8">
        <v>43206.66</v>
      </c>
      <c r="J204" s="8"/>
      <c r="K204" s="8"/>
      <c r="L204" s="8"/>
      <c r="M204" s="8"/>
      <c r="N204" s="8"/>
      <c r="O204" s="24"/>
      <c r="P204" s="24"/>
      <c r="Q204" s="24"/>
      <c r="R204" s="24"/>
      <c r="S204" s="24"/>
      <c r="T204" s="24"/>
    </row>
    <row r="205" spans="3:20" x14ac:dyDescent="0.3">
      <c r="C205" s="9"/>
      <c r="D205" s="6" t="s">
        <v>15</v>
      </c>
      <c r="E205" s="12">
        <v>154133.33333333334</v>
      </c>
      <c r="F205" s="12">
        <v>0</v>
      </c>
      <c r="G205" s="12">
        <v>0</v>
      </c>
      <c r="H205" s="26"/>
      <c r="I205" s="8">
        <v>51519.679999999993</v>
      </c>
      <c r="J205" s="8"/>
      <c r="K205" s="8"/>
      <c r="L205" s="8"/>
      <c r="M205" s="8"/>
      <c r="N205" s="8"/>
      <c r="O205" s="24"/>
      <c r="P205" s="24"/>
      <c r="Q205" s="24"/>
      <c r="R205" s="24"/>
      <c r="S205" s="24"/>
      <c r="T205" s="24"/>
    </row>
    <row r="206" spans="3:20" x14ac:dyDescent="0.3">
      <c r="C206" s="9"/>
      <c r="D206" s="6" t="s">
        <v>16</v>
      </c>
      <c r="E206" s="12"/>
      <c r="F206" s="12"/>
      <c r="G206" s="12"/>
      <c r="H206" s="8"/>
      <c r="I206" s="8">
        <v>4110.16</v>
      </c>
      <c r="J206" s="8"/>
      <c r="K206" s="8"/>
      <c r="L206" s="8"/>
      <c r="M206" s="8"/>
      <c r="N206" s="8"/>
      <c r="O206" s="24"/>
      <c r="P206" s="24"/>
      <c r="Q206" s="24"/>
      <c r="R206" s="24"/>
      <c r="S206" s="24"/>
      <c r="T206" s="24"/>
    </row>
    <row r="207" spans="3:20" x14ac:dyDescent="0.3">
      <c r="C207" s="9"/>
      <c r="D207" s="6" t="s">
        <v>17</v>
      </c>
      <c r="E207" s="12"/>
      <c r="F207" s="12"/>
      <c r="G207" s="12"/>
      <c r="H207" s="8"/>
      <c r="I207" s="8">
        <v>0</v>
      </c>
      <c r="J207" s="8"/>
      <c r="K207" s="8"/>
      <c r="L207" s="8"/>
      <c r="M207" s="8"/>
      <c r="N207" s="8"/>
      <c r="O207" s="24"/>
      <c r="P207" s="24"/>
      <c r="Q207" s="24"/>
      <c r="R207" s="24"/>
      <c r="S207" s="24"/>
      <c r="T207" s="24"/>
    </row>
    <row r="208" spans="3:20" x14ac:dyDescent="0.3">
      <c r="C208" s="9"/>
      <c r="D208" s="6" t="s">
        <v>18</v>
      </c>
      <c r="E208" s="12"/>
      <c r="F208" s="12"/>
      <c r="G208" s="12"/>
      <c r="H208" s="8"/>
      <c r="I208" s="19">
        <v>26666.2</v>
      </c>
      <c r="J208" s="8"/>
      <c r="K208" s="8"/>
      <c r="L208" s="8"/>
      <c r="M208" s="8"/>
      <c r="N208" s="8"/>
      <c r="O208" s="24"/>
      <c r="P208" s="24"/>
      <c r="Q208" s="24"/>
      <c r="R208" s="24"/>
      <c r="S208" s="24"/>
      <c r="T208" s="24"/>
    </row>
    <row r="209" spans="3:20" x14ac:dyDescent="0.3">
      <c r="C209" s="11"/>
      <c r="D209" s="4" t="s">
        <v>19</v>
      </c>
      <c r="E209" s="12">
        <f t="shared" ref="E209:T209" si="51">SUM(E203:E208)</f>
        <v>543200</v>
      </c>
      <c r="F209" s="12">
        <f t="shared" si="51"/>
        <v>545200</v>
      </c>
      <c r="G209" s="12">
        <f t="shared" si="51"/>
        <v>545200</v>
      </c>
      <c r="H209" s="8">
        <f t="shared" si="51"/>
        <v>0</v>
      </c>
      <c r="I209" s="8">
        <f t="shared" si="51"/>
        <v>331379.40999999992</v>
      </c>
      <c r="J209" s="8">
        <f t="shared" si="51"/>
        <v>4088.48</v>
      </c>
      <c r="K209" s="8">
        <f t="shared" si="51"/>
        <v>0</v>
      </c>
      <c r="L209" s="8">
        <f t="shared" si="51"/>
        <v>4088.48</v>
      </c>
      <c r="M209" s="8">
        <f t="shared" si="51"/>
        <v>0</v>
      </c>
      <c r="N209" s="8">
        <f t="shared" si="51"/>
        <v>0</v>
      </c>
      <c r="O209" s="24"/>
      <c r="P209" s="24">
        <f t="shared" si="51"/>
        <v>0</v>
      </c>
      <c r="Q209" s="24"/>
      <c r="R209" s="24">
        <f t="shared" si="51"/>
        <v>0</v>
      </c>
      <c r="S209" s="24"/>
      <c r="T209" s="24">
        <f t="shared" si="51"/>
        <v>0</v>
      </c>
    </row>
    <row r="210" spans="3:20" x14ac:dyDescent="0.3">
      <c r="C210" s="5">
        <v>45474</v>
      </c>
      <c r="D210" s="6" t="s">
        <v>13</v>
      </c>
      <c r="E210" s="12">
        <v>342378.66666666669</v>
      </c>
      <c r="F210" s="12">
        <v>381920</v>
      </c>
      <c r="G210" s="12">
        <v>381920</v>
      </c>
      <c r="H210" s="8"/>
      <c r="I210" s="8">
        <v>115169.76000000002</v>
      </c>
      <c r="J210" s="8">
        <v>7980.27</v>
      </c>
      <c r="K210" s="8" t="s">
        <v>25</v>
      </c>
      <c r="L210" s="8">
        <v>7980.27</v>
      </c>
      <c r="M210" s="8"/>
      <c r="N210" s="8"/>
      <c r="O210" s="24"/>
      <c r="P210" s="24"/>
      <c r="Q210" s="24"/>
      <c r="R210" s="24"/>
      <c r="S210" s="24"/>
      <c r="T210" s="24"/>
    </row>
    <row r="211" spans="3:20" x14ac:dyDescent="0.3">
      <c r="C211" s="9"/>
      <c r="D211" s="6" t="s">
        <v>14</v>
      </c>
      <c r="E211" s="12">
        <v>0</v>
      </c>
      <c r="F211" s="12">
        <v>128000</v>
      </c>
      <c r="G211" s="12">
        <v>128000</v>
      </c>
      <c r="H211" s="26"/>
      <c r="I211" s="8">
        <v>70209.430000000008</v>
      </c>
      <c r="J211" s="8"/>
      <c r="K211" s="8"/>
      <c r="L211" s="8"/>
      <c r="M211" s="8"/>
      <c r="N211" s="8"/>
      <c r="O211" s="24"/>
      <c r="P211" s="24"/>
      <c r="Q211" s="24"/>
      <c r="R211" s="24"/>
      <c r="S211" s="24"/>
      <c r="T211" s="24"/>
    </row>
    <row r="212" spans="3:20" x14ac:dyDescent="0.3">
      <c r="C212" s="9"/>
      <c r="D212" s="6" t="s">
        <v>15</v>
      </c>
      <c r="E212" s="12">
        <v>135637.33333333334</v>
      </c>
      <c r="F212" s="12">
        <v>0</v>
      </c>
      <c r="G212" s="12">
        <v>0</v>
      </c>
      <c r="H212" s="8"/>
      <c r="I212" s="8">
        <v>35709.93</v>
      </c>
      <c r="J212" s="8"/>
      <c r="K212" s="8"/>
      <c r="L212" s="8"/>
      <c r="M212" s="8"/>
      <c r="N212" s="8"/>
      <c r="O212" s="24"/>
      <c r="P212" s="24"/>
      <c r="Q212" s="24"/>
      <c r="R212" s="24"/>
      <c r="S212" s="24"/>
      <c r="T212" s="24"/>
    </row>
    <row r="213" spans="3:20" x14ac:dyDescent="0.3">
      <c r="C213" s="9"/>
      <c r="D213" s="6" t="s">
        <v>16</v>
      </c>
      <c r="E213" s="12"/>
      <c r="F213" s="12"/>
      <c r="G213" s="12"/>
      <c r="H213" s="8"/>
      <c r="I213" s="8">
        <v>0</v>
      </c>
      <c r="J213" s="8"/>
      <c r="K213" s="8"/>
      <c r="L213" s="8"/>
      <c r="M213" s="8"/>
      <c r="N213" s="8"/>
      <c r="O213" s="24"/>
      <c r="P213" s="24"/>
      <c r="Q213" s="24"/>
      <c r="R213" s="24"/>
      <c r="S213" s="24"/>
      <c r="T213" s="24"/>
    </row>
    <row r="214" spans="3:20" x14ac:dyDescent="0.3">
      <c r="C214" s="9"/>
      <c r="D214" s="6" t="s">
        <v>17</v>
      </c>
      <c r="E214" s="12"/>
      <c r="F214" s="12"/>
      <c r="G214" s="12"/>
      <c r="H214" s="8"/>
      <c r="I214" s="8">
        <v>0</v>
      </c>
      <c r="J214" s="8"/>
      <c r="K214" s="8"/>
      <c r="L214" s="8"/>
      <c r="M214" s="8"/>
      <c r="N214" s="8"/>
      <c r="O214" s="24"/>
      <c r="P214" s="24"/>
      <c r="Q214" s="24"/>
      <c r="R214" s="24"/>
      <c r="S214" s="24"/>
      <c r="T214" s="24"/>
    </row>
    <row r="215" spans="3:20" x14ac:dyDescent="0.3">
      <c r="C215" s="9"/>
      <c r="D215" s="6" t="s">
        <v>18</v>
      </c>
      <c r="E215" s="12"/>
      <c r="F215" s="12"/>
      <c r="G215" s="12"/>
      <c r="H215" s="8"/>
      <c r="I215" s="8">
        <v>0</v>
      </c>
      <c r="J215" s="8"/>
      <c r="K215" s="8"/>
      <c r="L215" s="8"/>
      <c r="M215" s="8"/>
      <c r="N215" s="8"/>
      <c r="O215" s="24"/>
      <c r="P215" s="24"/>
      <c r="Q215" s="24"/>
      <c r="R215" s="24"/>
      <c r="S215" s="24"/>
      <c r="T215" s="24"/>
    </row>
    <row r="216" spans="3:20" x14ac:dyDescent="0.3">
      <c r="C216" s="11"/>
      <c r="D216" s="4" t="s">
        <v>19</v>
      </c>
      <c r="E216" s="12">
        <f t="shared" ref="E216:T216" si="52">SUM(E210:E215)</f>
        <v>478016</v>
      </c>
      <c r="F216" s="12">
        <f t="shared" si="52"/>
        <v>509920</v>
      </c>
      <c r="G216" s="12">
        <f t="shared" si="52"/>
        <v>509920</v>
      </c>
      <c r="H216" s="8">
        <f t="shared" si="52"/>
        <v>0</v>
      </c>
      <c r="I216" s="8">
        <f t="shared" si="52"/>
        <v>221089.12000000002</v>
      </c>
      <c r="J216" s="8">
        <f t="shared" si="52"/>
        <v>7980.27</v>
      </c>
      <c r="K216" s="8">
        <f t="shared" si="52"/>
        <v>0</v>
      </c>
      <c r="L216" s="8">
        <f t="shared" si="52"/>
        <v>7980.27</v>
      </c>
      <c r="M216" s="8">
        <f t="shared" si="52"/>
        <v>0</v>
      </c>
      <c r="N216" s="8">
        <f t="shared" si="52"/>
        <v>0</v>
      </c>
      <c r="O216" s="24"/>
      <c r="P216" s="24">
        <f t="shared" si="52"/>
        <v>0</v>
      </c>
      <c r="Q216" s="24"/>
      <c r="R216" s="24">
        <f t="shared" si="52"/>
        <v>0</v>
      </c>
      <c r="S216" s="24"/>
      <c r="T216" s="24">
        <f t="shared" si="52"/>
        <v>0</v>
      </c>
    </row>
    <row r="217" spans="3:20" x14ac:dyDescent="0.3">
      <c r="C217" s="5">
        <v>45505</v>
      </c>
      <c r="D217" s="6" t="s">
        <v>13</v>
      </c>
      <c r="E217" s="12">
        <v>342378.66666666669</v>
      </c>
      <c r="F217" s="12">
        <v>477400</v>
      </c>
      <c r="G217" s="12">
        <v>477400</v>
      </c>
      <c r="H217" s="8"/>
      <c r="I217" s="8">
        <v>213729.22000000006</v>
      </c>
      <c r="J217" s="8"/>
      <c r="K217" s="8"/>
      <c r="L217" s="8"/>
      <c r="M217" s="8"/>
      <c r="N217" s="8"/>
      <c r="O217" s="24"/>
      <c r="P217" s="24"/>
      <c r="Q217" s="24"/>
      <c r="R217" s="24"/>
      <c r="S217" s="24"/>
      <c r="T217" s="24"/>
    </row>
    <row r="218" spans="3:20" x14ac:dyDescent="0.3">
      <c r="C218" s="9"/>
      <c r="D218" s="6" t="s">
        <v>14</v>
      </c>
      <c r="E218" s="12">
        <v>0</v>
      </c>
      <c r="F218" s="12">
        <v>128000</v>
      </c>
      <c r="G218" s="12">
        <v>128000</v>
      </c>
      <c r="H218" s="8"/>
      <c r="I218" s="8">
        <v>120697.83000000002</v>
      </c>
      <c r="J218" s="8"/>
      <c r="K218" s="8"/>
      <c r="L218" s="8"/>
      <c r="M218" s="8"/>
      <c r="N218" s="8"/>
      <c r="O218" s="24"/>
      <c r="P218" s="24"/>
      <c r="Q218" s="24"/>
      <c r="R218" s="24"/>
      <c r="S218" s="24"/>
      <c r="T218" s="24"/>
    </row>
    <row r="219" spans="3:20" x14ac:dyDescent="0.3">
      <c r="C219" s="9"/>
      <c r="D219" s="6" t="s">
        <v>15</v>
      </c>
      <c r="E219" s="12">
        <v>135637.33333333334</v>
      </c>
      <c r="F219" s="12">
        <v>0</v>
      </c>
      <c r="G219" s="12">
        <v>0</v>
      </c>
      <c r="H219" s="26"/>
      <c r="I219" s="8">
        <v>19821.75</v>
      </c>
      <c r="J219" s="8"/>
      <c r="K219" s="8"/>
      <c r="L219" s="8"/>
      <c r="M219" s="8"/>
      <c r="N219" s="8"/>
      <c r="O219" s="24"/>
      <c r="P219" s="24"/>
      <c r="Q219" s="24"/>
      <c r="R219" s="24"/>
      <c r="S219" s="24"/>
      <c r="T219" s="24"/>
    </row>
    <row r="220" spans="3:20" x14ac:dyDescent="0.3">
      <c r="C220" s="9"/>
      <c r="D220" s="6" t="s">
        <v>16</v>
      </c>
      <c r="E220" s="12"/>
      <c r="F220" s="12"/>
      <c r="G220" s="12"/>
      <c r="H220" s="8"/>
      <c r="I220" s="8">
        <v>48710.44</v>
      </c>
      <c r="J220" s="8"/>
      <c r="K220" s="8"/>
      <c r="L220" s="8"/>
      <c r="M220" s="8"/>
      <c r="N220" s="8"/>
      <c r="O220" s="24"/>
      <c r="P220" s="24"/>
      <c r="Q220" s="24"/>
      <c r="R220" s="24"/>
      <c r="S220" s="24"/>
      <c r="T220" s="24"/>
    </row>
    <row r="221" spans="3:20" x14ac:dyDescent="0.3">
      <c r="C221" s="9"/>
      <c r="D221" s="6" t="s">
        <v>17</v>
      </c>
      <c r="E221" s="12"/>
      <c r="F221" s="12"/>
      <c r="G221" s="12"/>
      <c r="H221" s="8"/>
      <c r="I221" s="8">
        <v>0</v>
      </c>
      <c r="J221" s="8"/>
      <c r="K221" s="8"/>
      <c r="L221" s="8"/>
      <c r="M221" s="8"/>
      <c r="N221" s="8"/>
      <c r="O221" s="24"/>
      <c r="P221" s="24"/>
      <c r="Q221" s="24"/>
      <c r="R221" s="24"/>
      <c r="S221" s="24"/>
      <c r="T221" s="24"/>
    </row>
    <row r="222" spans="3:20" x14ac:dyDescent="0.3">
      <c r="C222" s="9"/>
      <c r="D222" s="6" t="s">
        <v>18</v>
      </c>
      <c r="E222" s="12"/>
      <c r="F222" s="12"/>
      <c r="G222" s="12"/>
      <c r="H222" s="8"/>
      <c r="I222" s="8">
        <v>0</v>
      </c>
      <c r="J222" s="8"/>
      <c r="K222" s="8"/>
      <c r="L222" s="8"/>
      <c r="M222" s="8"/>
      <c r="N222" s="8"/>
      <c r="O222" s="24"/>
      <c r="P222" s="24"/>
      <c r="Q222" s="24"/>
      <c r="R222" s="24"/>
      <c r="S222" s="24"/>
      <c r="T222" s="24"/>
    </row>
    <row r="223" spans="3:20" x14ac:dyDescent="0.3">
      <c r="C223" s="11"/>
      <c r="D223" s="4" t="s">
        <v>19</v>
      </c>
      <c r="E223" s="12">
        <f t="shared" ref="E223:T223" si="53">SUM(E217:E222)</f>
        <v>478016</v>
      </c>
      <c r="F223" s="12">
        <f t="shared" si="53"/>
        <v>605400</v>
      </c>
      <c r="G223" s="12">
        <f t="shared" si="53"/>
        <v>605400</v>
      </c>
      <c r="H223" s="8">
        <f t="shared" si="53"/>
        <v>0</v>
      </c>
      <c r="I223" s="8">
        <f t="shared" si="53"/>
        <v>402959.24000000005</v>
      </c>
      <c r="J223" s="8">
        <f t="shared" si="53"/>
        <v>0</v>
      </c>
      <c r="K223" s="8">
        <f t="shared" si="53"/>
        <v>0</v>
      </c>
      <c r="L223" s="8">
        <f t="shared" si="53"/>
        <v>0</v>
      </c>
      <c r="M223" s="8">
        <f t="shared" si="53"/>
        <v>0</v>
      </c>
      <c r="N223" s="8">
        <f t="shared" si="53"/>
        <v>0</v>
      </c>
      <c r="O223" s="24"/>
      <c r="P223" s="24">
        <f t="shared" si="53"/>
        <v>0</v>
      </c>
      <c r="Q223" s="24"/>
      <c r="R223" s="24">
        <f t="shared" si="53"/>
        <v>0</v>
      </c>
      <c r="S223" s="24"/>
      <c r="T223" s="24">
        <f t="shared" si="53"/>
        <v>0</v>
      </c>
    </row>
    <row r="224" spans="3:20" x14ac:dyDescent="0.3">
      <c r="C224" s="5">
        <v>45536</v>
      </c>
      <c r="D224" s="6" t="s">
        <v>13</v>
      </c>
      <c r="E224" s="12">
        <v>342378.66666666669</v>
      </c>
      <c r="F224" s="12">
        <v>369600</v>
      </c>
      <c r="G224" s="12">
        <v>369600</v>
      </c>
      <c r="H224" s="8"/>
      <c r="I224" s="8">
        <v>233783.78000000003</v>
      </c>
      <c r="J224" s="8">
        <v>16104.86</v>
      </c>
      <c r="K224" s="8"/>
      <c r="L224" s="8"/>
      <c r="M224" s="8" t="s">
        <v>26</v>
      </c>
      <c r="N224" s="8">
        <v>16104.86</v>
      </c>
      <c r="O224" s="24"/>
      <c r="P224" s="24"/>
      <c r="Q224" s="24"/>
      <c r="R224" s="24"/>
      <c r="S224" s="24"/>
      <c r="T224" s="24"/>
    </row>
    <row r="225" spans="3:20" x14ac:dyDescent="0.3">
      <c r="C225" s="9"/>
      <c r="D225" s="6" t="s">
        <v>14</v>
      </c>
      <c r="E225" s="12">
        <v>0</v>
      </c>
      <c r="F225" s="12">
        <v>128000</v>
      </c>
      <c r="G225" s="12">
        <v>128000</v>
      </c>
      <c r="H225" s="8"/>
      <c r="I225" s="8">
        <v>178543.90000000008</v>
      </c>
      <c r="J225" s="8"/>
      <c r="K225" s="8"/>
      <c r="L225" s="8"/>
      <c r="M225" s="8"/>
      <c r="N225" s="8"/>
      <c r="O225" s="24"/>
      <c r="P225" s="24"/>
      <c r="Q225" s="24"/>
      <c r="R225" s="24"/>
      <c r="S225" s="24"/>
      <c r="T225" s="24"/>
    </row>
    <row r="226" spans="3:20" x14ac:dyDescent="0.3">
      <c r="C226" s="9"/>
      <c r="D226" s="6" t="s">
        <v>15</v>
      </c>
      <c r="E226" s="12">
        <v>135637.33333333334</v>
      </c>
      <c r="F226" s="12">
        <v>0</v>
      </c>
      <c r="G226" s="12">
        <v>0</v>
      </c>
      <c r="H226" s="8"/>
      <c r="I226" s="8">
        <v>36038.93</v>
      </c>
      <c r="J226" s="8"/>
      <c r="K226" s="8"/>
      <c r="L226" s="8"/>
      <c r="M226" s="8"/>
      <c r="N226" s="8"/>
      <c r="O226" s="24"/>
      <c r="P226" s="24"/>
      <c r="Q226" s="24"/>
      <c r="R226" s="24"/>
      <c r="S226" s="24"/>
      <c r="T226" s="24"/>
    </row>
    <row r="227" spans="3:20" x14ac:dyDescent="0.3">
      <c r="C227" s="9"/>
      <c r="D227" s="6" t="s">
        <v>16</v>
      </c>
      <c r="E227" s="12"/>
      <c r="F227" s="12"/>
      <c r="G227" s="12"/>
      <c r="H227" s="8"/>
      <c r="I227" s="8">
        <v>8225.34</v>
      </c>
      <c r="J227" s="8"/>
      <c r="K227" s="8"/>
      <c r="L227" s="8"/>
      <c r="M227" s="8"/>
      <c r="N227" s="8"/>
      <c r="O227" s="24"/>
      <c r="P227" s="24"/>
      <c r="Q227" s="24"/>
      <c r="R227" s="24"/>
      <c r="S227" s="24"/>
      <c r="T227" s="24"/>
    </row>
    <row r="228" spans="3:20" x14ac:dyDescent="0.3">
      <c r="C228" s="9"/>
      <c r="D228" s="6" t="s">
        <v>17</v>
      </c>
      <c r="E228" s="12"/>
      <c r="F228" s="12"/>
      <c r="G228" s="12"/>
      <c r="H228" s="8"/>
      <c r="I228" s="8">
        <v>0</v>
      </c>
      <c r="J228" s="8"/>
      <c r="K228" s="8"/>
      <c r="L228" s="8"/>
      <c r="M228" s="8"/>
      <c r="N228" s="8"/>
      <c r="O228" s="24"/>
      <c r="P228" s="24"/>
      <c r="Q228" s="24"/>
      <c r="R228" s="24"/>
      <c r="S228" s="24"/>
      <c r="T228" s="24"/>
    </row>
    <row r="229" spans="3:20" x14ac:dyDescent="0.3">
      <c r="C229" s="9"/>
      <c r="D229" s="6" t="s">
        <v>18</v>
      </c>
      <c r="E229" s="12"/>
      <c r="F229" s="12"/>
      <c r="G229" s="12"/>
      <c r="H229" s="8"/>
      <c r="I229" s="8">
        <v>0</v>
      </c>
      <c r="J229" s="8"/>
      <c r="K229" s="8"/>
      <c r="L229" s="8"/>
      <c r="M229" s="8"/>
      <c r="N229" s="8"/>
      <c r="O229" s="24"/>
      <c r="P229" s="24"/>
      <c r="Q229" s="24"/>
      <c r="R229" s="24"/>
      <c r="S229" s="24"/>
      <c r="T229" s="24"/>
    </row>
    <row r="230" spans="3:20" x14ac:dyDescent="0.3">
      <c r="C230" s="11"/>
      <c r="D230" s="4" t="s">
        <v>19</v>
      </c>
      <c r="E230" s="12">
        <f t="shared" ref="E230:T230" si="54">SUM(E224:E229)</f>
        <v>478016</v>
      </c>
      <c r="F230" s="12">
        <f t="shared" si="54"/>
        <v>497600</v>
      </c>
      <c r="G230" s="12">
        <f t="shared" si="54"/>
        <v>497600</v>
      </c>
      <c r="H230" s="8">
        <f t="shared" si="54"/>
        <v>0</v>
      </c>
      <c r="I230" s="8">
        <f t="shared" si="54"/>
        <v>456591.95000000013</v>
      </c>
      <c r="J230" s="8">
        <f t="shared" si="54"/>
        <v>16104.86</v>
      </c>
      <c r="K230" s="8">
        <f t="shared" si="54"/>
        <v>0</v>
      </c>
      <c r="L230" s="8">
        <f t="shared" si="54"/>
        <v>0</v>
      </c>
      <c r="M230" s="8">
        <f t="shared" si="54"/>
        <v>0</v>
      </c>
      <c r="N230" s="8">
        <f t="shared" si="54"/>
        <v>16104.86</v>
      </c>
      <c r="O230" s="24"/>
      <c r="P230" s="24">
        <f t="shared" si="54"/>
        <v>0</v>
      </c>
      <c r="Q230" s="24"/>
      <c r="R230" s="24">
        <f t="shared" si="54"/>
        <v>0</v>
      </c>
      <c r="S230" s="24"/>
      <c r="T230" s="24">
        <f t="shared" si="54"/>
        <v>0</v>
      </c>
    </row>
    <row r="231" spans="3:20" x14ac:dyDescent="0.3">
      <c r="C231" s="5">
        <v>45566</v>
      </c>
      <c r="D231" s="6" t="s">
        <v>13</v>
      </c>
      <c r="E231" s="12">
        <v>389066.66666666669</v>
      </c>
      <c r="F231" s="12">
        <v>477400</v>
      </c>
      <c r="G231" s="12">
        <v>477400</v>
      </c>
      <c r="H231" s="8"/>
      <c r="I231" s="8">
        <v>230015.51000000004</v>
      </c>
      <c r="J231" s="8">
        <v>23835.97</v>
      </c>
      <c r="K231" s="8" t="s">
        <v>25</v>
      </c>
      <c r="L231" s="8">
        <v>7966.42</v>
      </c>
      <c r="M231" s="8" t="s">
        <v>26</v>
      </c>
      <c r="N231" s="8">
        <v>15869.55</v>
      </c>
      <c r="O231" s="24"/>
      <c r="P231" s="24"/>
      <c r="Q231" s="24"/>
      <c r="R231" s="24"/>
      <c r="S231" s="24"/>
      <c r="T231" s="24"/>
    </row>
    <row r="232" spans="3:20" x14ac:dyDescent="0.3">
      <c r="C232" s="9"/>
      <c r="D232" s="6" t="s">
        <v>14</v>
      </c>
      <c r="E232" s="12">
        <v>0</v>
      </c>
      <c r="F232" s="12">
        <v>232000</v>
      </c>
      <c r="G232" s="12">
        <v>232000</v>
      </c>
      <c r="H232" s="8"/>
      <c r="I232" s="8">
        <v>124494.45</v>
      </c>
      <c r="J232" s="8"/>
      <c r="K232" s="8"/>
      <c r="L232" s="8"/>
      <c r="M232" s="8"/>
      <c r="N232" s="8"/>
      <c r="O232" s="24"/>
      <c r="P232" s="24"/>
      <c r="Q232" s="24"/>
      <c r="R232" s="24"/>
      <c r="S232" s="24"/>
      <c r="T232" s="24"/>
    </row>
    <row r="233" spans="3:20" x14ac:dyDescent="0.3">
      <c r="C233" s="9"/>
      <c r="D233" s="6" t="s">
        <v>15</v>
      </c>
      <c r="E233" s="12">
        <v>154133.33333333334</v>
      </c>
      <c r="F233" s="12">
        <v>0</v>
      </c>
      <c r="G233" s="12">
        <v>0</v>
      </c>
      <c r="H233" s="8"/>
      <c r="I233" s="8">
        <v>39873.69</v>
      </c>
      <c r="J233" s="8"/>
      <c r="K233" s="8"/>
      <c r="L233" s="8"/>
      <c r="M233" s="8"/>
      <c r="N233" s="8"/>
      <c r="O233" s="24"/>
      <c r="P233" s="24"/>
      <c r="Q233" s="24"/>
      <c r="R233" s="24"/>
      <c r="S233" s="24"/>
      <c r="T233" s="24"/>
    </row>
    <row r="234" spans="3:20" x14ac:dyDescent="0.3">
      <c r="C234" s="9"/>
      <c r="D234" s="6" t="s">
        <v>16</v>
      </c>
      <c r="E234" s="12"/>
      <c r="F234" s="12"/>
      <c r="G234" s="12"/>
      <c r="H234" s="8"/>
      <c r="I234" s="8">
        <v>20210.7</v>
      </c>
      <c r="J234" s="8"/>
      <c r="K234" s="8"/>
      <c r="L234" s="8"/>
      <c r="M234" s="8"/>
      <c r="N234" s="8"/>
      <c r="O234" s="24"/>
      <c r="P234" s="24"/>
      <c r="Q234" s="24"/>
      <c r="R234" s="24"/>
      <c r="S234" s="24"/>
      <c r="T234" s="24"/>
    </row>
    <row r="235" spans="3:20" x14ac:dyDescent="0.3">
      <c r="C235" s="9"/>
      <c r="D235" s="6" t="s">
        <v>17</v>
      </c>
      <c r="E235" s="12"/>
      <c r="F235" s="12"/>
      <c r="G235" s="12"/>
      <c r="H235" s="8"/>
      <c r="I235" s="8">
        <v>0</v>
      </c>
      <c r="J235" s="8"/>
      <c r="K235" s="8"/>
      <c r="L235" s="8"/>
      <c r="M235" s="8"/>
      <c r="N235" s="8"/>
      <c r="O235" s="24"/>
      <c r="P235" s="24"/>
      <c r="Q235" s="24"/>
      <c r="R235" s="24"/>
      <c r="S235" s="24"/>
      <c r="T235" s="24"/>
    </row>
    <row r="236" spans="3:20" x14ac:dyDescent="0.3">
      <c r="C236" s="9"/>
      <c r="D236" s="6" t="s">
        <v>18</v>
      </c>
      <c r="E236" s="12"/>
      <c r="F236" s="12"/>
      <c r="G236" s="12"/>
      <c r="H236" s="8"/>
      <c r="I236" s="8">
        <v>0</v>
      </c>
      <c r="J236" s="8"/>
      <c r="K236" s="8"/>
      <c r="L236" s="8"/>
      <c r="M236" s="8"/>
      <c r="N236" s="8"/>
      <c r="O236" s="24"/>
      <c r="P236" s="24"/>
      <c r="Q236" s="24"/>
      <c r="R236" s="24"/>
      <c r="S236" s="24"/>
      <c r="T236" s="24"/>
    </row>
    <row r="237" spans="3:20" x14ac:dyDescent="0.3">
      <c r="C237" s="11"/>
      <c r="D237" s="4" t="s">
        <v>19</v>
      </c>
      <c r="E237" s="12">
        <f t="shared" ref="E237:T237" si="55">SUM(E231:E236)</f>
        <v>543200</v>
      </c>
      <c r="F237" s="12">
        <f t="shared" si="55"/>
        <v>709400</v>
      </c>
      <c r="G237" s="12">
        <f t="shared" si="55"/>
        <v>709400</v>
      </c>
      <c r="H237" s="8">
        <f t="shared" si="55"/>
        <v>0</v>
      </c>
      <c r="I237" s="8">
        <f t="shared" si="55"/>
        <v>414594.35000000003</v>
      </c>
      <c r="J237" s="8">
        <f t="shared" si="55"/>
        <v>23835.97</v>
      </c>
      <c r="K237" s="8">
        <f t="shared" si="55"/>
        <v>0</v>
      </c>
      <c r="L237" s="8">
        <f t="shared" si="55"/>
        <v>7966.42</v>
      </c>
      <c r="M237" s="8">
        <f t="shared" si="55"/>
        <v>0</v>
      </c>
      <c r="N237" s="8">
        <f t="shared" si="55"/>
        <v>15869.55</v>
      </c>
      <c r="O237" s="24"/>
      <c r="P237" s="24">
        <f t="shared" si="55"/>
        <v>0</v>
      </c>
      <c r="Q237" s="24"/>
      <c r="R237" s="24">
        <f t="shared" si="55"/>
        <v>0</v>
      </c>
      <c r="S237" s="24"/>
      <c r="T237" s="24">
        <f t="shared" si="55"/>
        <v>0</v>
      </c>
    </row>
    <row r="238" spans="3:20" x14ac:dyDescent="0.3">
      <c r="C238" s="13" t="s">
        <v>20</v>
      </c>
      <c r="D238" s="4" t="s">
        <v>13</v>
      </c>
      <c r="E238" s="14">
        <f>E189+E196+E203+E210+E217+E224+E231</f>
        <v>2583402.6666666665</v>
      </c>
      <c r="F238" s="14">
        <f t="shared" ref="F238:L243" si="56">F189+F196+F203+F210+F217+F224+F231</f>
        <v>3107720</v>
      </c>
      <c r="G238" s="14">
        <f t="shared" si="56"/>
        <v>3107720</v>
      </c>
      <c r="H238" s="14">
        <f t="shared" si="56"/>
        <v>0</v>
      </c>
      <c r="I238" s="14">
        <f t="shared" si="56"/>
        <v>1341326.5800000003</v>
      </c>
      <c r="J238" s="14">
        <f t="shared" si="56"/>
        <v>75359.69</v>
      </c>
      <c r="K238" s="7"/>
      <c r="L238" s="14">
        <f t="shared" si="56"/>
        <v>35848.89</v>
      </c>
      <c r="M238" s="7"/>
      <c r="N238" s="14">
        <f t="shared" ref="N238:N243" si="57">N189+N196+N203+N210+N217+N224+N231</f>
        <v>39510.800000000003</v>
      </c>
      <c r="O238" s="24"/>
      <c r="P238" s="14">
        <f t="shared" ref="P238:P243" si="58">P189+P196+P203+P210+P217+P224+P231</f>
        <v>0</v>
      </c>
      <c r="Q238" s="24"/>
      <c r="R238" s="14">
        <f t="shared" ref="R238:R243" si="59">R189+R196+R203+R210+R217+R224+R231</f>
        <v>0</v>
      </c>
      <c r="S238" s="24"/>
      <c r="T238" s="14">
        <f t="shared" ref="T238:T243" si="60">T189+T196+T203+T210+T217+T224+T231</f>
        <v>0</v>
      </c>
    </row>
    <row r="239" spans="3:20" x14ac:dyDescent="0.3">
      <c r="C239" s="16"/>
      <c r="D239" s="4" t="s">
        <v>14</v>
      </c>
      <c r="E239" s="14">
        <f t="shared" ref="E239:I243" si="61">E190+E197+E204+E211+E218+E225+E232</f>
        <v>0</v>
      </c>
      <c r="F239" s="14">
        <f t="shared" si="61"/>
        <v>955200</v>
      </c>
      <c r="G239" s="14">
        <f t="shared" si="61"/>
        <v>955200</v>
      </c>
      <c r="H239" s="14">
        <f t="shared" si="61"/>
        <v>0</v>
      </c>
      <c r="I239" s="14">
        <f t="shared" si="61"/>
        <v>833911.69000000018</v>
      </c>
      <c r="J239" s="14">
        <f t="shared" si="56"/>
        <v>0</v>
      </c>
      <c r="K239" s="7"/>
      <c r="L239" s="14">
        <f t="shared" si="56"/>
        <v>0</v>
      </c>
      <c r="M239" s="7"/>
      <c r="N239" s="14">
        <f t="shared" si="57"/>
        <v>0</v>
      </c>
      <c r="O239" s="24"/>
      <c r="P239" s="14">
        <f t="shared" si="58"/>
        <v>0</v>
      </c>
      <c r="Q239" s="24"/>
      <c r="R239" s="14">
        <f t="shared" si="59"/>
        <v>0</v>
      </c>
      <c r="S239" s="24"/>
      <c r="T239" s="14">
        <f t="shared" si="60"/>
        <v>0</v>
      </c>
    </row>
    <row r="240" spans="3:20" x14ac:dyDescent="0.3">
      <c r="C240" s="16"/>
      <c r="D240" s="4" t="s">
        <v>15</v>
      </c>
      <c r="E240" s="14">
        <f t="shared" si="61"/>
        <v>1023445.3333333335</v>
      </c>
      <c r="F240" s="14">
        <f t="shared" si="61"/>
        <v>0</v>
      </c>
      <c r="G240" s="14">
        <f t="shared" si="61"/>
        <v>0</v>
      </c>
      <c r="H240" s="14">
        <f t="shared" si="61"/>
        <v>0</v>
      </c>
      <c r="I240" s="14">
        <f t="shared" si="61"/>
        <v>296667.67</v>
      </c>
      <c r="J240" s="14">
        <f t="shared" si="56"/>
        <v>0</v>
      </c>
      <c r="K240" s="7"/>
      <c r="L240" s="14">
        <f t="shared" si="56"/>
        <v>0</v>
      </c>
      <c r="M240" s="7"/>
      <c r="N240" s="14">
        <f t="shared" si="57"/>
        <v>0</v>
      </c>
      <c r="O240" s="24"/>
      <c r="P240" s="14">
        <f t="shared" si="58"/>
        <v>0</v>
      </c>
      <c r="Q240" s="24"/>
      <c r="R240" s="14">
        <f t="shared" si="59"/>
        <v>0</v>
      </c>
      <c r="S240" s="24"/>
      <c r="T240" s="14">
        <f t="shared" si="60"/>
        <v>0</v>
      </c>
    </row>
    <row r="241" spans="3:20" x14ac:dyDescent="0.3">
      <c r="C241" s="16"/>
      <c r="D241" s="4" t="s">
        <v>16</v>
      </c>
      <c r="E241" s="14">
        <f t="shared" si="61"/>
        <v>0</v>
      </c>
      <c r="F241" s="14">
        <f t="shared" si="61"/>
        <v>0</v>
      </c>
      <c r="G241" s="14">
        <f t="shared" si="61"/>
        <v>0</v>
      </c>
      <c r="H241" s="14">
        <f t="shared" si="61"/>
        <v>0</v>
      </c>
      <c r="I241" s="14">
        <f t="shared" si="61"/>
        <v>81256.639999999999</v>
      </c>
      <c r="J241" s="14">
        <f t="shared" si="56"/>
        <v>0</v>
      </c>
      <c r="K241" s="7"/>
      <c r="L241" s="14">
        <f t="shared" si="56"/>
        <v>0</v>
      </c>
      <c r="M241" s="7"/>
      <c r="N241" s="14">
        <f t="shared" si="57"/>
        <v>0</v>
      </c>
      <c r="O241" s="24"/>
      <c r="P241" s="14">
        <f t="shared" si="58"/>
        <v>0</v>
      </c>
      <c r="Q241" s="24"/>
      <c r="R241" s="14">
        <f t="shared" si="59"/>
        <v>0</v>
      </c>
      <c r="S241" s="24"/>
      <c r="T241" s="14">
        <f t="shared" si="60"/>
        <v>0</v>
      </c>
    </row>
    <row r="242" spans="3:20" x14ac:dyDescent="0.3">
      <c r="C242" s="16"/>
      <c r="D242" s="4" t="s">
        <v>17</v>
      </c>
      <c r="E242" s="14">
        <f t="shared" si="61"/>
        <v>0</v>
      </c>
      <c r="F242" s="14">
        <f t="shared" si="61"/>
        <v>0</v>
      </c>
      <c r="G242" s="14">
        <f t="shared" si="61"/>
        <v>0</v>
      </c>
      <c r="H242" s="14">
        <f t="shared" si="61"/>
        <v>0</v>
      </c>
      <c r="I242" s="14">
        <f t="shared" si="61"/>
        <v>0</v>
      </c>
      <c r="J242" s="14">
        <f t="shared" si="56"/>
        <v>0</v>
      </c>
      <c r="K242" s="7"/>
      <c r="L242" s="14">
        <f t="shared" si="56"/>
        <v>0</v>
      </c>
      <c r="M242" s="7"/>
      <c r="N242" s="14">
        <f t="shared" si="57"/>
        <v>0</v>
      </c>
      <c r="O242" s="24"/>
      <c r="P242" s="14">
        <f t="shared" si="58"/>
        <v>0</v>
      </c>
      <c r="Q242" s="24"/>
      <c r="R242" s="14">
        <f t="shared" si="59"/>
        <v>0</v>
      </c>
      <c r="S242" s="24"/>
      <c r="T242" s="14">
        <f t="shared" si="60"/>
        <v>0</v>
      </c>
    </row>
    <row r="243" spans="3:20" x14ac:dyDescent="0.3">
      <c r="C243" s="16"/>
      <c r="D243" s="4" t="s">
        <v>18</v>
      </c>
      <c r="E243" s="14">
        <f t="shared" si="61"/>
        <v>0</v>
      </c>
      <c r="F243" s="14">
        <f t="shared" si="61"/>
        <v>0</v>
      </c>
      <c r="G243" s="14">
        <f t="shared" si="61"/>
        <v>0</v>
      </c>
      <c r="H243" s="14">
        <f t="shared" si="61"/>
        <v>0</v>
      </c>
      <c r="I243" s="14">
        <f t="shared" si="61"/>
        <v>185851.90000000002</v>
      </c>
      <c r="J243" s="14">
        <f t="shared" si="56"/>
        <v>0</v>
      </c>
      <c r="K243" s="7"/>
      <c r="L243" s="14">
        <f t="shared" si="56"/>
        <v>0</v>
      </c>
      <c r="M243" s="7"/>
      <c r="N243" s="14">
        <f t="shared" si="57"/>
        <v>0</v>
      </c>
      <c r="O243" s="24"/>
      <c r="P243" s="14">
        <f t="shared" si="58"/>
        <v>0</v>
      </c>
      <c r="Q243" s="24"/>
      <c r="R243" s="14">
        <f t="shared" si="59"/>
        <v>0</v>
      </c>
      <c r="S243" s="24"/>
      <c r="T243" s="14">
        <f t="shared" si="60"/>
        <v>0</v>
      </c>
    </row>
    <row r="244" spans="3:20" x14ac:dyDescent="0.3">
      <c r="C244" s="17"/>
      <c r="D244" s="4" t="s">
        <v>19</v>
      </c>
      <c r="E244" s="15">
        <f t="shared" ref="E244:I244" si="62">SUM(E238:E243)</f>
        <v>3606848</v>
      </c>
      <c r="F244" s="15">
        <f t="shared" si="62"/>
        <v>4062920</v>
      </c>
      <c r="G244" s="15">
        <f t="shared" si="62"/>
        <v>4062920</v>
      </c>
      <c r="H244" s="15">
        <f t="shared" si="62"/>
        <v>0</v>
      </c>
      <c r="I244" s="15">
        <f t="shared" si="62"/>
        <v>2739014.4800000004</v>
      </c>
      <c r="J244" s="15">
        <f t="shared" ref="J244:T244" si="63">SUM(J238:J243)</f>
        <v>75359.69</v>
      </c>
      <c r="K244" s="8">
        <f t="shared" si="63"/>
        <v>0</v>
      </c>
      <c r="L244" s="15">
        <f t="shared" si="63"/>
        <v>35848.89</v>
      </c>
      <c r="M244" s="8">
        <f t="shared" si="63"/>
        <v>0</v>
      </c>
      <c r="N244" s="15">
        <f t="shared" si="63"/>
        <v>39510.800000000003</v>
      </c>
      <c r="O244" s="24"/>
      <c r="P244" s="15">
        <f t="shared" si="63"/>
        <v>0</v>
      </c>
      <c r="Q244" s="24"/>
      <c r="R244" s="15">
        <f t="shared" si="63"/>
        <v>0</v>
      </c>
      <c r="S244" s="24"/>
      <c r="T244" s="15">
        <f t="shared" si="63"/>
        <v>0</v>
      </c>
    </row>
    <row r="246" spans="3:20" x14ac:dyDescent="0.3">
      <c r="C246" t="s">
        <v>30</v>
      </c>
    </row>
  </sheetData>
  <mergeCells count="43">
    <mergeCell ref="C238:C244"/>
    <mergeCell ref="C196:C202"/>
    <mergeCell ref="C203:C209"/>
    <mergeCell ref="C210:C216"/>
    <mergeCell ref="C217:C223"/>
    <mergeCell ref="C224:C230"/>
    <mergeCell ref="C231:C237"/>
    <mergeCell ref="C154:C160"/>
    <mergeCell ref="C161:C167"/>
    <mergeCell ref="C168:C174"/>
    <mergeCell ref="C175:C181"/>
    <mergeCell ref="C182:C188"/>
    <mergeCell ref="C189:C195"/>
    <mergeCell ref="C112:C118"/>
    <mergeCell ref="C119:C125"/>
    <mergeCell ref="C126:C132"/>
    <mergeCell ref="C133:C139"/>
    <mergeCell ref="C140:C146"/>
    <mergeCell ref="C147:C153"/>
    <mergeCell ref="C70:C76"/>
    <mergeCell ref="C77:C83"/>
    <mergeCell ref="C84:C90"/>
    <mergeCell ref="C91:C97"/>
    <mergeCell ref="C98:C104"/>
    <mergeCell ref="C105:C111"/>
    <mergeCell ref="C28:C34"/>
    <mergeCell ref="C35:C41"/>
    <mergeCell ref="C42:C48"/>
    <mergeCell ref="C49:C55"/>
    <mergeCell ref="C56:C62"/>
    <mergeCell ref="C63:C69"/>
    <mergeCell ref="O5:P5"/>
    <mergeCell ref="Q5:R5"/>
    <mergeCell ref="S5:T5"/>
    <mergeCell ref="C7:C13"/>
    <mergeCell ref="C14:C20"/>
    <mergeCell ref="C21:C27"/>
    <mergeCell ref="C2:L2"/>
    <mergeCell ref="C3:L3"/>
    <mergeCell ref="C5:C6"/>
    <mergeCell ref="D5:D6"/>
    <mergeCell ref="K5:L5"/>
    <mergeCell ref="M5: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No. 24 BTPS U#3</vt:lpstr>
      <vt:lpstr>No. 24 BTPS U#4 &amp; 5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Chief Engineer - RCD</dc:creator>
  <cp:lastModifiedBy>Chief Engineer - RCD</cp:lastModifiedBy>
  <dcterms:created xsi:type="dcterms:W3CDTF">2024-11-22T06:26:59Z</dcterms:created>
  <dcterms:modified xsi:type="dcterms:W3CDTF">2024-11-22T06:28:02Z</dcterms:modified>
</cp:coreProperties>
</file>